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6" activeTab="10"/>
  </bookViews>
  <sheets>
    <sheet name="CICIBANKE" sheetId="1" r:id="rId1"/>
    <sheet name="CICIBANI" sheetId="2" r:id="rId2"/>
    <sheet name="KADETKINJE" sheetId="3" r:id="rId3"/>
    <sheet name="KADETI" sheetId="4" r:id="rId4"/>
    <sheet name="ST KADETKINJE" sheetId="5" r:id="rId5"/>
    <sheet name="ST KADETI" sheetId="6" r:id="rId6"/>
    <sheet name="JUNIORKE" sheetId="7" r:id="rId7"/>
    <sheet name="JUNIORI" sheetId="8" r:id="rId8"/>
    <sheet name="ST JUNIORKE" sheetId="9" r:id="rId9"/>
    <sheet name="ST JUNIORI" sheetId="10" r:id="rId10"/>
    <sheet name="EKIPNI" sheetId="11" r:id="rId11"/>
    <sheet name="List11" sheetId="12" r:id="rId12"/>
    <sheet name="List12" sheetId="13" r:id="rId13"/>
    <sheet name="List14" sheetId="14" r:id="rId14"/>
  </sheets>
  <definedNames/>
  <calcPr fullCalcOnLoad="1"/>
</workbook>
</file>

<file path=xl/sharedStrings.xml><?xml version="1.0" encoding="utf-8"?>
<sst xmlns="http://schemas.openxmlformats.org/spreadsheetml/2006/main" count="437" uniqueCount="124">
  <si>
    <t>Ime i prezime</t>
  </si>
  <si>
    <t>Klub</t>
  </si>
  <si>
    <t>SPK Marulianus</t>
  </si>
  <si>
    <t xml:space="preserve">Prvenstvo Hrvatske u sportskom penjanju </t>
  </si>
  <si>
    <t>REZULTATI</t>
  </si>
  <si>
    <t>#</t>
  </si>
  <si>
    <t>KATEGORIJA: CICIBANKE</t>
  </si>
  <si>
    <t>KATEGORIJA: CICIBANI</t>
  </si>
  <si>
    <t>KATEGORIJA: KADETKINJE</t>
  </si>
  <si>
    <t>KATEGORIJA: KADETI</t>
  </si>
  <si>
    <t>KATEGORIJA: STARIJE KADETKINJE</t>
  </si>
  <si>
    <t>KATEGORIJA: STARIJI KADETI</t>
  </si>
  <si>
    <t>KATEGORIJA: JUNIORKE</t>
  </si>
  <si>
    <t>KATEGORIJA: JUNIORI</t>
  </si>
  <si>
    <t>KATEGORIJA: STARIJE JUNIORKE</t>
  </si>
  <si>
    <t>KATEGORIJA: STARIJI JUNIORI</t>
  </si>
  <si>
    <t>SPK ONSIGHT</t>
  </si>
  <si>
    <t>SPK HIPERAKTIV</t>
  </si>
  <si>
    <t>SPK CAF</t>
  </si>
  <si>
    <t>SPK MARULIANUS</t>
  </si>
  <si>
    <t>SPO PD VELEBIT</t>
  </si>
  <si>
    <t>SPK PULFER</t>
  </si>
  <si>
    <t>SPO PD MOSOR</t>
  </si>
  <si>
    <t>SPO PK SPLIT</t>
  </si>
  <si>
    <t>REZULTATI -EKIPNI POREDAK</t>
  </si>
  <si>
    <t>CICIBANKE</t>
  </si>
  <si>
    <t>CICIBANI</t>
  </si>
  <si>
    <t>KADETKINJE</t>
  </si>
  <si>
    <t>KADETI</t>
  </si>
  <si>
    <t>STARIJE KADETKINJE</t>
  </si>
  <si>
    <t>STARIJI KADETI</t>
  </si>
  <si>
    <t>JUNIORKE</t>
  </si>
  <si>
    <t>JUNIORI</t>
  </si>
  <si>
    <t>STARIJE JUNIORKE</t>
  </si>
  <si>
    <t>STARIJI JUNIORI</t>
  </si>
  <si>
    <t>KATEGORIJA</t>
  </si>
  <si>
    <t>KLUB</t>
  </si>
  <si>
    <t>BODOVA</t>
  </si>
  <si>
    <t>UKUPNO</t>
  </si>
  <si>
    <t>OSVOJENO MJESTO U KATEGORIJI</t>
  </si>
  <si>
    <t>RAK</t>
  </si>
  <si>
    <t>V</t>
  </si>
  <si>
    <t>za mlađe uzrasne kategorije</t>
  </si>
  <si>
    <t>Disciplina - težinsko</t>
  </si>
  <si>
    <t>Split, 17.12.2011</t>
  </si>
  <si>
    <t>Martina Puljak</t>
  </si>
  <si>
    <t>PK SPLIT</t>
  </si>
  <si>
    <t>Martina Futivić</t>
  </si>
  <si>
    <t>SPK Z-TOP</t>
  </si>
  <si>
    <t>Vanna Roglić</t>
  </si>
  <si>
    <t>Kaja Javorić</t>
  </si>
  <si>
    <t>Vana Piccini</t>
  </si>
  <si>
    <t>Sara Alduk</t>
  </si>
  <si>
    <t>Pia Čuljak</t>
  </si>
  <si>
    <t>Lena Gregurek</t>
  </si>
  <si>
    <t>PDS VELEBIT</t>
  </si>
  <si>
    <t>Alice Zenko</t>
  </si>
  <si>
    <t>Marta Jedrejčić</t>
  </si>
  <si>
    <t>Dora Janković</t>
  </si>
  <si>
    <t>Jani Zoraj</t>
  </si>
  <si>
    <t>Matea Mamić</t>
  </si>
  <si>
    <t>Laura Hrestak</t>
  </si>
  <si>
    <t>Nina Pinjuh</t>
  </si>
  <si>
    <t>Petra Jurčević</t>
  </si>
  <si>
    <t>Valentin Mravlinčić</t>
  </si>
  <si>
    <t>SPK DIREKT</t>
  </si>
  <si>
    <t>Damjan Škare</t>
  </si>
  <si>
    <t>Matej Kožica</t>
  </si>
  <si>
    <t>Martin Sučić</t>
  </si>
  <si>
    <t>Toma Piccini</t>
  </si>
  <si>
    <t>Mislav Kuzmić</t>
  </si>
  <si>
    <t>Leon Milić</t>
  </si>
  <si>
    <t>Fran Zekan</t>
  </si>
  <si>
    <t>Luka Marinić</t>
  </si>
  <si>
    <t>Roko Ferenčić</t>
  </si>
  <si>
    <t>Filip Kurtović</t>
  </si>
  <si>
    <t>Nikola Mandić</t>
  </si>
  <si>
    <t>Šimun Vrsalović</t>
  </si>
  <si>
    <t>Hrvoje Odak</t>
  </si>
  <si>
    <t>Ivan Radalj</t>
  </si>
  <si>
    <t>Iva Štefičar</t>
  </si>
  <si>
    <t>Stella Pečenec</t>
  </si>
  <si>
    <t>Kasja Rnjak</t>
  </si>
  <si>
    <t>Lovre Pavičić</t>
  </si>
  <si>
    <t>Antonio Komić</t>
  </si>
  <si>
    <t>Antonio Krivić</t>
  </si>
  <si>
    <t>Antonio Mazalin</t>
  </si>
  <si>
    <t>Antonio Roglić</t>
  </si>
  <si>
    <t>Krešimir Domazet</t>
  </si>
  <si>
    <t>Tanja Mravlinčić</t>
  </si>
  <si>
    <t>Josipa Babić</t>
  </si>
  <si>
    <t>Lara Juriša</t>
  </si>
  <si>
    <t>Antea Vrgoč</t>
  </si>
  <si>
    <t>Danijela Šostera</t>
  </si>
  <si>
    <t>Andrea Armano</t>
  </si>
  <si>
    <t>Lea Dekanić</t>
  </si>
  <si>
    <t>Lovro Perković</t>
  </si>
  <si>
    <t>Karlo Jakić</t>
  </si>
  <si>
    <t>Vito Mužević</t>
  </si>
  <si>
    <t>Sebastian Banko</t>
  </si>
  <si>
    <t>Barbara Gilić</t>
  </si>
  <si>
    <t>Karla Vlatković</t>
  </si>
  <si>
    <t>Lucija Jedrejčić</t>
  </si>
  <si>
    <t>Rino Bešlić</t>
  </si>
  <si>
    <t>Frane Gilić</t>
  </si>
  <si>
    <t>Filip Pečenec</t>
  </si>
  <si>
    <t>Duje Greman</t>
  </si>
  <si>
    <t>Duje Milić</t>
  </si>
  <si>
    <t>Marko Kuharić</t>
  </si>
  <si>
    <t>Teo Legović</t>
  </si>
  <si>
    <t>Martina Marić</t>
  </si>
  <si>
    <t>Juraj Govorčin</t>
  </si>
  <si>
    <t>Jerko Cvitanić</t>
  </si>
  <si>
    <t>HPD MOSOR</t>
  </si>
  <si>
    <t>Filip Sironić</t>
  </si>
  <si>
    <t>Božo Bašić</t>
  </si>
  <si>
    <t>Tomislav Šproh</t>
  </si>
  <si>
    <t>Ivan Vučić</t>
  </si>
  <si>
    <t>P1</t>
  </si>
  <si>
    <t>P2</t>
  </si>
  <si>
    <t>GLAVNI SUDAC: Anamarija Marović ___________________________</t>
  </si>
  <si>
    <t>Andrija Nazlić</t>
  </si>
  <si>
    <t>Z TOP</t>
  </si>
  <si>
    <t>DIREKT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</si>
</sst>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;@"/>
    <numFmt numFmtId="165" formatCode="[$-F400]h:mm:ss\ AM/PM"/>
    <numFmt numFmtId="166" formatCode="[$-409]h:mm:ss\ AM/PM;@"/>
    <numFmt numFmtId="167" formatCode="\-"/>
    <numFmt numFmtId="168" formatCode="[$-41A]d\.\ mmmm\ yyyy"/>
    <numFmt numFmtId="169" formatCode="0000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\+\-"/>
    <numFmt numFmtId="175" formatCode="\+.0.\-."/>
    <numFmt numFmtId="176" formatCode="\+\1.\1.\-\1."/>
  </numFmts>
  <fonts count="43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shrinkToFit="1"/>
    </xf>
    <xf numFmtId="49" fontId="0" fillId="0" borderId="10" xfId="0" applyNumberFormat="1" applyBorder="1" applyAlignment="1">
      <alignment vertical="top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7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866775</xdr:colOff>
      <xdr:row>2</xdr:row>
      <xdr:rowOff>9525</xdr:rowOff>
    </xdr:from>
    <xdr:to>
      <xdr:col>9</xdr:col>
      <xdr:colOff>285750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95300"/>
          <a:ext cx="20097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5">
      <selection activeCell="A26" sqref="A26"/>
    </sheetView>
  </sheetViews>
  <sheetFormatPr defaultColWidth="9.140625" defaultRowHeight="12.75"/>
  <cols>
    <col min="1" max="1" width="9.281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10" ht="20.25">
      <c r="A1" s="38" t="s">
        <v>4</v>
      </c>
      <c r="B1" s="38"/>
      <c r="C1" s="38"/>
      <c r="D1" s="39"/>
      <c r="E1" s="39"/>
      <c r="F1" s="39"/>
      <c r="G1" s="39"/>
      <c r="H1" s="39"/>
      <c r="I1" s="39"/>
      <c r="J1" s="39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ht="18">
      <c r="A7" s="1" t="s">
        <v>6</v>
      </c>
    </row>
    <row r="9" spans="1:10" ht="18" customHeight="1">
      <c r="A9" s="7" t="s">
        <v>5</v>
      </c>
      <c r="B9" s="6" t="s">
        <v>0</v>
      </c>
      <c r="C9" s="6" t="s">
        <v>1</v>
      </c>
      <c r="D9" s="2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18" customHeight="1">
      <c r="A10" s="30">
        <v>1</v>
      </c>
      <c r="B10" s="24" t="s">
        <v>45</v>
      </c>
      <c r="C10" s="24" t="s">
        <v>46</v>
      </c>
      <c r="D10" s="32">
        <f aca="true" t="shared" si="0" ref="D10:D34">SQRT(G10*J10)</f>
        <v>1</v>
      </c>
      <c r="F10" s="26"/>
      <c r="G10" s="26">
        <v>1</v>
      </c>
      <c r="H10" s="28"/>
      <c r="I10" s="2"/>
      <c r="J10" s="2">
        <v>1</v>
      </c>
    </row>
    <row r="11" spans="1:10" ht="18" customHeight="1">
      <c r="A11" s="8">
        <v>2</v>
      </c>
      <c r="B11" s="24" t="s">
        <v>50</v>
      </c>
      <c r="C11" s="24" t="s">
        <v>21</v>
      </c>
      <c r="D11" s="32">
        <f t="shared" si="0"/>
        <v>1</v>
      </c>
      <c r="F11" s="26"/>
      <c r="G11" s="26">
        <v>1</v>
      </c>
      <c r="H11" s="28"/>
      <c r="I11" s="2"/>
      <c r="J11" s="2">
        <v>1</v>
      </c>
    </row>
    <row r="12" spans="1:10" ht="18" customHeight="1">
      <c r="A12" s="8">
        <v>3</v>
      </c>
      <c r="B12" s="24" t="s">
        <v>54</v>
      </c>
      <c r="C12" s="24" t="s">
        <v>55</v>
      </c>
      <c r="D12" s="32">
        <f t="shared" si="0"/>
        <v>1</v>
      </c>
      <c r="F12" s="26"/>
      <c r="G12" s="26">
        <v>1</v>
      </c>
      <c r="H12" s="28"/>
      <c r="I12" s="2"/>
      <c r="J12" s="2">
        <v>1</v>
      </c>
    </row>
    <row r="13" spans="1:10" ht="18" customHeight="1">
      <c r="A13" s="30">
        <v>4</v>
      </c>
      <c r="B13" s="24" t="s">
        <v>57</v>
      </c>
      <c r="C13" s="24" t="s">
        <v>17</v>
      </c>
      <c r="D13" s="32">
        <f t="shared" si="0"/>
        <v>1</v>
      </c>
      <c r="F13" s="26"/>
      <c r="G13" s="26">
        <v>1</v>
      </c>
      <c r="H13" s="28"/>
      <c r="I13" s="2"/>
      <c r="J13" s="2">
        <v>1</v>
      </c>
    </row>
    <row r="14" spans="1:10" ht="18" customHeight="1">
      <c r="A14" s="8">
        <v>5</v>
      </c>
      <c r="B14" s="24" t="s">
        <v>58</v>
      </c>
      <c r="C14" s="24" t="s">
        <v>16</v>
      </c>
      <c r="D14" s="32">
        <f t="shared" si="0"/>
        <v>2.6457513110645907</v>
      </c>
      <c r="F14" s="26"/>
      <c r="G14" s="26">
        <v>7</v>
      </c>
      <c r="H14" s="28"/>
      <c r="I14" s="2"/>
      <c r="J14" s="2">
        <v>1</v>
      </c>
    </row>
    <row r="15" spans="1:10" ht="18" customHeight="1">
      <c r="A15" s="8">
        <v>5</v>
      </c>
      <c r="B15" s="24" t="s">
        <v>59</v>
      </c>
      <c r="C15" s="24" t="s">
        <v>21</v>
      </c>
      <c r="D15" s="32">
        <f t="shared" si="0"/>
        <v>2.6457513110645907</v>
      </c>
      <c r="F15" s="26"/>
      <c r="G15" s="26">
        <v>1</v>
      </c>
      <c r="H15" s="28"/>
      <c r="I15" s="2"/>
      <c r="J15" s="2">
        <v>7</v>
      </c>
    </row>
    <row r="16" spans="1:10" ht="18" customHeight="1">
      <c r="A16" s="30">
        <v>6</v>
      </c>
      <c r="B16" s="24" t="s">
        <v>51</v>
      </c>
      <c r="C16" s="24" t="s">
        <v>19</v>
      </c>
      <c r="D16" s="32">
        <f t="shared" si="0"/>
        <v>2.8284271247461903</v>
      </c>
      <c r="F16" s="26"/>
      <c r="G16" s="26">
        <v>1</v>
      </c>
      <c r="H16" s="28"/>
      <c r="I16" s="2"/>
      <c r="J16" s="2">
        <v>8</v>
      </c>
    </row>
    <row r="17" spans="1:10" ht="18" customHeight="1">
      <c r="A17" s="8">
        <v>7</v>
      </c>
      <c r="B17" s="24" t="s">
        <v>56</v>
      </c>
      <c r="C17" s="24" t="s">
        <v>40</v>
      </c>
      <c r="D17" s="32">
        <f t="shared" si="0"/>
        <v>7.3484692283495345</v>
      </c>
      <c r="F17" s="26"/>
      <c r="G17" s="26">
        <v>9</v>
      </c>
      <c r="H17" s="28"/>
      <c r="I17" s="2"/>
      <c r="J17" s="2">
        <v>6</v>
      </c>
    </row>
    <row r="18" spans="1:10" ht="18" customHeight="1">
      <c r="A18" s="8">
        <v>8</v>
      </c>
      <c r="B18" s="24" t="s">
        <v>61</v>
      </c>
      <c r="C18" s="24" t="s">
        <v>16</v>
      </c>
      <c r="D18" s="32">
        <f t="shared" si="0"/>
        <v>7.483314773547883</v>
      </c>
      <c r="F18" s="26"/>
      <c r="G18" s="26">
        <v>7</v>
      </c>
      <c r="H18" s="28"/>
      <c r="I18" s="2"/>
      <c r="J18" s="2">
        <v>8</v>
      </c>
    </row>
    <row r="19" spans="1:10" ht="18" customHeight="1">
      <c r="A19" s="30">
        <v>9</v>
      </c>
      <c r="B19" s="24" t="s">
        <v>47</v>
      </c>
      <c r="C19" s="24" t="s">
        <v>48</v>
      </c>
      <c r="D19" s="32">
        <f t="shared" si="0"/>
        <v>9.797958971132712</v>
      </c>
      <c r="F19" s="26"/>
      <c r="G19" s="26">
        <v>12</v>
      </c>
      <c r="H19" s="28"/>
      <c r="I19" s="2"/>
      <c r="J19" s="2">
        <v>8</v>
      </c>
    </row>
    <row r="20" spans="1:10" ht="18" customHeight="1">
      <c r="A20" s="8">
        <v>10</v>
      </c>
      <c r="B20" s="24" t="s">
        <v>53</v>
      </c>
      <c r="C20" s="24" t="s">
        <v>48</v>
      </c>
      <c r="D20" s="32">
        <f t="shared" si="0"/>
        <v>11</v>
      </c>
      <c r="F20" s="26"/>
      <c r="G20" s="26">
        <v>11</v>
      </c>
      <c r="H20" s="28"/>
      <c r="I20" s="2"/>
      <c r="J20" s="2">
        <v>11</v>
      </c>
    </row>
    <row r="21" spans="1:10" ht="18" customHeight="1">
      <c r="A21" s="8">
        <v>11</v>
      </c>
      <c r="B21" s="24" t="s">
        <v>49</v>
      </c>
      <c r="C21" s="24" t="s">
        <v>18</v>
      </c>
      <c r="D21" s="32">
        <f t="shared" si="0"/>
        <v>11.958260743101398</v>
      </c>
      <c r="F21" s="26"/>
      <c r="G21" s="26">
        <v>13</v>
      </c>
      <c r="H21" s="28"/>
      <c r="I21" s="2"/>
      <c r="J21" s="2">
        <v>11</v>
      </c>
    </row>
    <row r="22" spans="1:10" ht="18" customHeight="1">
      <c r="A22" s="30">
        <v>12</v>
      </c>
      <c r="B22" s="24" t="s">
        <v>60</v>
      </c>
      <c r="C22" s="24" t="s">
        <v>18</v>
      </c>
      <c r="D22" s="32">
        <f t="shared" si="0"/>
        <v>12.649110640673518</v>
      </c>
      <c r="F22" s="26"/>
      <c r="G22" s="26">
        <v>10</v>
      </c>
      <c r="H22" s="28"/>
      <c r="I22" s="2"/>
      <c r="J22" s="2">
        <v>16</v>
      </c>
    </row>
    <row r="23" spans="1:10" ht="18" customHeight="1">
      <c r="A23" s="8">
        <v>13</v>
      </c>
      <c r="B23" s="24" t="s">
        <v>52</v>
      </c>
      <c r="C23" s="24" t="s">
        <v>18</v>
      </c>
      <c r="D23" s="32">
        <f t="shared" si="0"/>
        <v>13.490737563232042</v>
      </c>
      <c r="F23" s="26"/>
      <c r="G23" s="26">
        <v>14</v>
      </c>
      <c r="H23" s="28"/>
      <c r="I23" s="2"/>
      <c r="J23" s="2">
        <v>13</v>
      </c>
    </row>
    <row r="24" spans="1:10" ht="18" customHeight="1">
      <c r="A24" s="8">
        <v>14</v>
      </c>
      <c r="B24" s="24" t="s">
        <v>63</v>
      </c>
      <c r="C24" s="24" t="s">
        <v>18</v>
      </c>
      <c r="D24" s="32">
        <f t="shared" si="0"/>
        <v>14.966629547095765</v>
      </c>
      <c r="F24" s="26"/>
      <c r="G24" s="26">
        <v>16</v>
      </c>
      <c r="H24" s="28"/>
      <c r="I24" s="2"/>
      <c r="J24" s="2">
        <v>14</v>
      </c>
    </row>
    <row r="25" spans="1:10" ht="18" customHeight="1">
      <c r="A25" s="30">
        <v>15</v>
      </c>
      <c r="B25" s="24" t="s">
        <v>62</v>
      </c>
      <c r="C25" s="24" t="s">
        <v>18</v>
      </c>
      <c r="D25" s="32">
        <f t="shared" si="0"/>
        <v>15.491933384829668</v>
      </c>
      <c r="F25" s="26"/>
      <c r="G25" s="26">
        <v>15</v>
      </c>
      <c r="H25" s="28"/>
      <c r="I25" s="2"/>
      <c r="J25" s="2">
        <v>16</v>
      </c>
    </row>
    <row r="26" spans="1:10" ht="18" customHeight="1">
      <c r="A26" s="8">
        <v>0</v>
      </c>
      <c r="B26" s="15"/>
      <c r="C26" s="15"/>
      <c r="D26" s="31">
        <f t="shared" si="0"/>
        <v>0</v>
      </c>
      <c r="F26" s="26"/>
      <c r="G26" s="26"/>
      <c r="H26" s="28"/>
      <c r="I26" s="2"/>
      <c r="J26" s="2"/>
    </row>
    <row r="27" spans="1:10" ht="18" customHeight="1">
      <c r="A27" s="8">
        <v>0</v>
      </c>
      <c r="B27" s="2"/>
      <c r="C27" s="2"/>
      <c r="D27" s="31">
        <f t="shared" si="0"/>
        <v>0</v>
      </c>
      <c r="F27" s="26"/>
      <c r="G27" s="26"/>
      <c r="H27" s="28"/>
      <c r="I27" s="2"/>
      <c r="J27" s="2"/>
    </row>
    <row r="28" spans="1:10" ht="18" customHeight="1">
      <c r="A28" s="30"/>
      <c r="B28" s="2"/>
      <c r="C28" s="2"/>
      <c r="D28" s="31">
        <f t="shared" si="0"/>
        <v>0</v>
      </c>
      <c r="F28" s="26"/>
      <c r="G28" s="26"/>
      <c r="H28" s="28"/>
      <c r="I28" s="2"/>
      <c r="J28" s="2"/>
    </row>
    <row r="29" spans="1:10" ht="18" customHeight="1">
      <c r="A29" s="8"/>
      <c r="B29" s="2"/>
      <c r="C29" s="2"/>
      <c r="D29" s="31">
        <f t="shared" si="0"/>
        <v>0</v>
      </c>
      <c r="F29" s="26"/>
      <c r="G29" s="26"/>
      <c r="H29" s="28"/>
      <c r="I29" s="2"/>
      <c r="J29" s="2"/>
    </row>
    <row r="30" spans="1:10" ht="18" customHeight="1">
      <c r="A30" s="8"/>
      <c r="B30" s="2"/>
      <c r="C30" s="2"/>
      <c r="D30" s="31">
        <f t="shared" si="0"/>
        <v>0</v>
      </c>
      <c r="F30" s="26"/>
      <c r="G30" s="26"/>
      <c r="H30" s="28"/>
      <c r="I30" s="2"/>
      <c r="J30" s="2"/>
    </row>
    <row r="31" spans="1:10" ht="18" customHeight="1">
      <c r="A31" s="30"/>
      <c r="B31" s="2"/>
      <c r="C31" s="2"/>
      <c r="D31" s="31">
        <f t="shared" si="0"/>
        <v>0</v>
      </c>
      <c r="F31" s="26"/>
      <c r="G31" s="26"/>
      <c r="H31" s="28"/>
      <c r="I31" s="2"/>
      <c r="J31" s="2"/>
    </row>
    <row r="32" spans="1:10" ht="18" customHeight="1">
      <c r="A32" s="8"/>
      <c r="B32" s="2"/>
      <c r="C32" s="2"/>
      <c r="D32" s="31">
        <f t="shared" si="0"/>
        <v>0</v>
      </c>
      <c r="F32" s="26"/>
      <c r="G32" s="26"/>
      <c r="H32" s="28"/>
      <c r="I32" s="2"/>
      <c r="J32" s="2"/>
    </row>
    <row r="33" spans="1:10" ht="18" customHeight="1">
      <c r="A33" s="8"/>
      <c r="B33" s="2"/>
      <c r="C33" s="2"/>
      <c r="D33" s="31">
        <f t="shared" si="0"/>
        <v>0</v>
      </c>
      <c r="F33" s="27"/>
      <c r="G33" s="27"/>
      <c r="H33" s="28"/>
      <c r="I33" s="6"/>
      <c r="J33" s="6"/>
    </row>
    <row r="34" spans="1:10" ht="18" customHeight="1">
      <c r="A34" s="30"/>
      <c r="B34" s="2"/>
      <c r="C34" s="8"/>
      <c r="D34" s="31">
        <f t="shared" si="0"/>
        <v>0</v>
      </c>
      <c r="F34" s="26"/>
      <c r="G34" s="26"/>
      <c r="H34" s="28"/>
      <c r="I34" s="2"/>
      <c r="J34" s="2"/>
    </row>
    <row r="35" spans="1:6" ht="18">
      <c r="A35" s="4"/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4:6" ht="18">
      <c r="D38" s="5"/>
      <c r="F38" s="5"/>
    </row>
    <row r="39" spans="1:6" ht="18">
      <c r="A39" s="1" t="s">
        <v>120</v>
      </c>
      <c r="D39" s="5"/>
      <c r="F39" s="5"/>
    </row>
    <row r="40" spans="4:6" ht="18">
      <c r="D40" s="5"/>
      <c r="F40" s="5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.1406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10" ht="20.25">
      <c r="A1" s="38" t="s">
        <v>4</v>
      </c>
      <c r="B1" s="38"/>
      <c r="C1" s="38"/>
      <c r="D1" s="39"/>
      <c r="E1" s="39"/>
      <c r="F1" s="39"/>
      <c r="G1" s="39"/>
      <c r="H1" s="39"/>
      <c r="I1" s="39"/>
      <c r="J1" s="39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spans="1:2" ht="18">
      <c r="A7" s="34" t="s">
        <v>15</v>
      </c>
      <c r="B7" s="34"/>
    </row>
    <row r="8" spans="1:2" ht="18">
      <c r="A8" s="35"/>
      <c r="B8" s="35"/>
    </row>
    <row r="9" spans="1:10" ht="18">
      <c r="A9" s="22" t="s">
        <v>5</v>
      </c>
      <c r="B9" s="6" t="s">
        <v>0</v>
      </c>
      <c r="C9" s="6" t="s">
        <v>1</v>
      </c>
      <c r="D9" s="2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21">
      <c r="A10" s="2">
        <v>1</v>
      </c>
      <c r="B10" s="24" t="s">
        <v>111</v>
      </c>
      <c r="C10" s="24" t="s">
        <v>21</v>
      </c>
      <c r="D10" s="31">
        <f aca="true" t="shared" si="0" ref="D10:D15">SQRT(G10*J10)</f>
        <v>1</v>
      </c>
      <c r="F10" s="26"/>
      <c r="G10" s="26">
        <v>1</v>
      </c>
      <c r="H10" s="28"/>
      <c r="I10" s="2"/>
      <c r="J10" s="2">
        <v>1</v>
      </c>
    </row>
    <row r="11" spans="1:10" ht="21">
      <c r="A11" s="2">
        <v>2</v>
      </c>
      <c r="B11" s="24" t="s">
        <v>116</v>
      </c>
      <c r="C11" s="24" t="s">
        <v>21</v>
      </c>
      <c r="D11" s="31">
        <f t="shared" si="0"/>
        <v>2</v>
      </c>
      <c r="F11" s="26"/>
      <c r="G11" s="26">
        <v>1</v>
      </c>
      <c r="H11" s="28"/>
      <c r="I11" s="2"/>
      <c r="J11" s="2">
        <v>4</v>
      </c>
    </row>
    <row r="12" spans="1:10" ht="21">
      <c r="A12" s="2">
        <v>3</v>
      </c>
      <c r="B12" s="24" t="s">
        <v>117</v>
      </c>
      <c r="C12" s="24" t="s">
        <v>18</v>
      </c>
      <c r="D12" s="31">
        <f t="shared" si="0"/>
        <v>2.449489742783178</v>
      </c>
      <c r="F12" s="26"/>
      <c r="G12" s="26">
        <v>3</v>
      </c>
      <c r="H12" s="28"/>
      <c r="I12" s="2"/>
      <c r="J12" s="2">
        <v>2</v>
      </c>
    </row>
    <row r="13" spans="1:10" ht="21">
      <c r="A13" s="2">
        <v>4</v>
      </c>
      <c r="B13" s="24" t="s">
        <v>114</v>
      </c>
      <c r="C13" s="24" t="s">
        <v>17</v>
      </c>
      <c r="D13" s="31">
        <f t="shared" si="0"/>
        <v>3.4641016151377544</v>
      </c>
      <c r="F13" s="26"/>
      <c r="G13" s="26">
        <v>3</v>
      </c>
      <c r="H13" s="28"/>
      <c r="I13" s="2"/>
      <c r="J13" s="2">
        <v>4</v>
      </c>
    </row>
    <row r="14" spans="1:10" ht="21">
      <c r="A14" s="2">
        <v>5</v>
      </c>
      <c r="B14" s="24" t="s">
        <v>112</v>
      </c>
      <c r="C14" s="24" t="s">
        <v>113</v>
      </c>
      <c r="D14" s="31">
        <f t="shared" si="0"/>
        <v>4.242640687119285</v>
      </c>
      <c r="F14" s="26"/>
      <c r="G14" s="26">
        <v>6</v>
      </c>
      <c r="H14" s="28"/>
      <c r="I14" s="2"/>
      <c r="J14" s="2">
        <v>3</v>
      </c>
    </row>
    <row r="15" spans="1:10" ht="21">
      <c r="A15" s="2">
        <v>6</v>
      </c>
      <c r="B15" s="24" t="s">
        <v>115</v>
      </c>
      <c r="C15" s="24" t="s">
        <v>18</v>
      </c>
      <c r="D15" s="31">
        <f t="shared" si="0"/>
        <v>5.477225575051661</v>
      </c>
      <c r="F15" s="26"/>
      <c r="G15" s="26">
        <v>5</v>
      </c>
      <c r="H15" s="28"/>
      <c r="I15" s="2"/>
      <c r="J15" s="2">
        <v>6</v>
      </c>
    </row>
    <row r="16" spans="1:10" ht="18">
      <c r="A16" s="2"/>
      <c r="B16" s="9"/>
      <c r="C16" s="9"/>
      <c r="D16" s="31">
        <f aca="true" t="shared" si="1" ref="D16:D33">SQRT(G16*J16)</f>
        <v>0</v>
      </c>
      <c r="F16" s="26"/>
      <c r="G16" s="26"/>
      <c r="H16" s="28"/>
      <c r="I16" s="2"/>
      <c r="J16" s="2"/>
    </row>
    <row r="17" spans="1:10" ht="18">
      <c r="A17" s="2"/>
      <c r="B17" s="9"/>
      <c r="C17" s="9"/>
      <c r="D17" s="31">
        <f t="shared" si="1"/>
        <v>0</v>
      </c>
      <c r="F17" s="26"/>
      <c r="G17" s="26"/>
      <c r="H17" s="28"/>
      <c r="I17" s="2"/>
      <c r="J17" s="2"/>
    </row>
    <row r="18" spans="1:10" ht="18">
      <c r="A18" s="2"/>
      <c r="B18" s="9"/>
      <c r="C18" s="9"/>
      <c r="D18" s="31">
        <f t="shared" si="1"/>
        <v>0</v>
      </c>
      <c r="F18" s="26"/>
      <c r="G18" s="26"/>
      <c r="H18" s="28"/>
      <c r="I18" s="2"/>
      <c r="J18" s="2"/>
    </row>
    <row r="19" spans="1:10" ht="18">
      <c r="A19" s="2"/>
      <c r="B19" s="9"/>
      <c r="C19" s="9"/>
      <c r="D19" s="31">
        <f t="shared" si="1"/>
        <v>0</v>
      </c>
      <c r="F19" s="26"/>
      <c r="G19" s="26"/>
      <c r="H19" s="28"/>
      <c r="I19" s="2"/>
      <c r="J19" s="2"/>
    </row>
    <row r="20" spans="1:10" ht="18">
      <c r="A20" s="23"/>
      <c r="B20" s="16"/>
      <c r="C20" s="16"/>
      <c r="D20" s="31">
        <f t="shared" si="1"/>
        <v>0</v>
      </c>
      <c r="F20" s="26"/>
      <c r="G20" s="26"/>
      <c r="H20" s="28"/>
      <c r="I20" s="2"/>
      <c r="J20" s="2"/>
    </row>
    <row r="21" spans="1:10" ht="18">
      <c r="A21" s="8"/>
      <c r="B21" s="2"/>
      <c r="C21" s="2"/>
      <c r="D21" s="31">
        <f t="shared" si="1"/>
        <v>0</v>
      </c>
      <c r="F21" s="26"/>
      <c r="G21" s="26"/>
      <c r="H21" s="28"/>
      <c r="I21" s="2"/>
      <c r="J21" s="2"/>
    </row>
    <row r="22" spans="1:10" ht="18">
      <c r="A22" s="3"/>
      <c r="B22" s="2"/>
      <c r="C22" s="2"/>
      <c r="D22" s="31">
        <f t="shared" si="1"/>
        <v>0</v>
      </c>
      <c r="F22" s="26"/>
      <c r="G22" s="26"/>
      <c r="H22" s="28"/>
      <c r="I22" s="2"/>
      <c r="J22" s="2"/>
    </row>
    <row r="23" spans="1:10" ht="18">
      <c r="A23" s="3"/>
      <c r="B23" s="2"/>
      <c r="C23" s="2"/>
      <c r="D23" s="31">
        <f t="shared" si="1"/>
        <v>0</v>
      </c>
      <c r="F23" s="26"/>
      <c r="G23" s="26"/>
      <c r="H23" s="28"/>
      <c r="I23" s="2"/>
      <c r="J23" s="2"/>
    </row>
    <row r="24" spans="1:10" ht="18">
      <c r="A24" s="3"/>
      <c r="B24" s="2"/>
      <c r="C24" s="2"/>
      <c r="D24" s="31">
        <f t="shared" si="1"/>
        <v>0</v>
      </c>
      <c r="F24" s="26"/>
      <c r="G24" s="26"/>
      <c r="H24" s="28"/>
      <c r="I24" s="2"/>
      <c r="J24" s="2"/>
    </row>
    <row r="25" spans="1:10" ht="18">
      <c r="A25" s="3"/>
      <c r="B25" s="2"/>
      <c r="C25" s="2"/>
      <c r="D25" s="31">
        <f t="shared" si="1"/>
        <v>0</v>
      </c>
      <c r="F25" s="26"/>
      <c r="G25" s="26"/>
      <c r="H25" s="28"/>
      <c r="I25" s="2"/>
      <c r="J25" s="2"/>
    </row>
    <row r="26" spans="1:10" ht="18">
      <c r="A26" s="3"/>
      <c r="B26" s="2"/>
      <c r="C26" s="2"/>
      <c r="D26" s="31">
        <f t="shared" si="1"/>
        <v>0</v>
      </c>
      <c r="F26" s="26"/>
      <c r="G26" s="26"/>
      <c r="H26" s="28"/>
      <c r="I26" s="2"/>
      <c r="J26" s="2"/>
    </row>
    <row r="27" spans="1:10" ht="18">
      <c r="A27" s="3"/>
      <c r="B27" s="2"/>
      <c r="C27" s="2"/>
      <c r="D27" s="31">
        <f t="shared" si="1"/>
        <v>0</v>
      </c>
      <c r="F27" s="26"/>
      <c r="G27" s="26"/>
      <c r="H27" s="28"/>
      <c r="I27" s="2"/>
      <c r="J27" s="2"/>
    </row>
    <row r="28" spans="1:10" ht="18">
      <c r="A28" s="3"/>
      <c r="B28" s="2"/>
      <c r="C28" s="2"/>
      <c r="D28" s="31">
        <f t="shared" si="1"/>
        <v>0</v>
      </c>
      <c r="F28" s="26"/>
      <c r="G28" s="26"/>
      <c r="H28" s="28"/>
      <c r="I28" s="2"/>
      <c r="J28" s="2"/>
    </row>
    <row r="29" spans="1:10" ht="18">
      <c r="A29" s="3"/>
      <c r="B29" s="2"/>
      <c r="C29" s="2"/>
      <c r="D29" s="31">
        <f t="shared" si="1"/>
        <v>0</v>
      </c>
      <c r="F29" s="26"/>
      <c r="G29" s="26"/>
      <c r="H29" s="28"/>
      <c r="I29" s="2"/>
      <c r="J29" s="2"/>
    </row>
    <row r="30" spans="1:10" ht="18">
      <c r="A30" s="3"/>
      <c r="B30" s="2"/>
      <c r="C30" s="2"/>
      <c r="D30" s="31">
        <f t="shared" si="1"/>
        <v>0</v>
      </c>
      <c r="F30" s="26"/>
      <c r="G30" s="26"/>
      <c r="H30" s="28"/>
      <c r="I30" s="2"/>
      <c r="J30" s="2"/>
    </row>
    <row r="31" spans="1:10" ht="18">
      <c r="A31" s="3"/>
      <c r="B31" s="2"/>
      <c r="C31" s="2"/>
      <c r="D31" s="31">
        <f t="shared" si="1"/>
        <v>0</v>
      </c>
      <c r="F31" s="26"/>
      <c r="G31" s="26"/>
      <c r="H31" s="28"/>
      <c r="I31" s="2"/>
      <c r="J31" s="2"/>
    </row>
    <row r="32" spans="1:10" ht="18">
      <c r="A32" s="3"/>
      <c r="B32" s="2"/>
      <c r="C32" s="2"/>
      <c r="D32" s="31">
        <f t="shared" si="1"/>
        <v>0</v>
      </c>
      <c r="F32" s="27"/>
      <c r="G32" s="27"/>
      <c r="H32" s="28"/>
      <c r="I32" s="6"/>
      <c r="J32" s="6"/>
    </row>
    <row r="33" spans="1:10" ht="18">
      <c r="A33" s="3"/>
      <c r="B33" s="2"/>
      <c r="C33" s="8"/>
      <c r="D33" s="31">
        <f t="shared" si="1"/>
        <v>0</v>
      </c>
      <c r="F33" s="26"/>
      <c r="G33" s="26"/>
      <c r="H33" s="28"/>
      <c r="I33" s="2"/>
      <c r="J33" s="2"/>
    </row>
    <row r="34" spans="1:6" ht="18">
      <c r="A34" s="4"/>
      <c r="D34" s="5"/>
      <c r="F34" s="5"/>
    </row>
    <row r="35" spans="4:6" ht="18"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1:7" ht="18">
      <c r="A38" s="1" t="s">
        <v>120</v>
      </c>
      <c r="E38" s="5"/>
      <c r="F38" s="29"/>
      <c r="G38" s="1"/>
    </row>
    <row r="39" spans="4:6" ht="18">
      <c r="D39" s="5"/>
      <c r="F39" s="5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legacyDrawing r:id="rId2"/>
  <oleObjects>
    <oleObject progId="CorelDRAW.Graphic.12" shapeId="38144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7">
      <selection activeCell="T13" sqref="T13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3" width="10.28125" style="0" customWidth="1"/>
    <col min="4" max="19" width="4.7109375" style="0" customWidth="1"/>
  </cols>
  <sheetData>
    <row r="1" spans="2:6" s="1" customFormat="1" ht="20.25">
      <c r="B1" s="38" t="s">
        <v>24</v>
      </c>
      <c r="C1" s="38"/>
      <c r="D1" s="38"/>
      <c r="E1" s="38"/>
      <c r="F1" s="39"/>
    </row>
    <row r="2" spans="1:8" s="1" customFormat="1" ht="18">
      <c r="A2" s="1" t="s">
        <v>2</v>
      </c>
      <c r="E2" s="21"/>
      <c r="F2" s="5"/>
      <c r="G2" s="5"/>
      <c r="H2" s="5"/>
    </row>
    <row r="3" spans="1:8" s="1" customFormat="1" ht="18">
      <c r="A3" s="1" t="s">
        <v>3</v>
      </c>
      <c r="E3" s="21"/>
      <c r="F3" s="5"/>
      <c r="G3" s="5"/>
      <c r="H3" s="5"/>
    </row>
    <row r="4" spans="1:8" s="1" customFormat="1" ht="18">
      <c r="A4" s="1" t="s">
        <v>42</v>
      </c>
      <c r="E4" s="21"/>
      <c r="F4" s="5"/>
      <c r="G4" s="5"/>
      <c r="H4" s="5"/>
    </row>
    <row r="5" spans="1:8" s="1" customFormat="1" ht="18">
      <c r="A5" s="1" t="s">
        <v>43</v>
      </c>
      <c r="E5" s="21"/>
      <c r="F5" s="5"/>
      <c r="G5" s="5"/>
      <c r="H5" s="5"/>
    </row>
    <row r="6" spans="1:8" s="1" customFormat="1" ht="18">
      <c r="A6" s="1" t="s">
        <v>44</v>
      </c>
      <c r="E6" s="21"/>
      <c r="F6" s="5"/>
      <c r="G6" s="5"/>
      <c r="H6" s="5"/>
    </row>
    <row r="7" s="12" customFormat="1" ht="12.75"/>
    <row r="8" spans="1:19" s="12" customFormat="1" ht="12.75">
      <c r="A8" s="14" t="s">
        <v>5</v>
      </c>
      <c r="B8" s="14" t="s">
        <v>36</v>
      </c>
      <c r="C8" s="14" t="s">
        <v>37</v>
      </c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</row>
    <row r="9" spans="1:19" s="12" customFormat="1" ht="12.75">
      <c r="A9" s="14">
        <v>1</v>
      </c>
      <c r="B9" s="14" t="s">
        <v>18</v>
      </c>
      <c r="C9" s="14">
        <f aca="true" t="shared" si="0" ref="C9:C19">SUM(D9*D22)+(E9*E22)+(F9*F22)+(G9*G22)+(H9*H22)+(I9*I22)+(J9*J22)+(K9*K22)+(L9*L22)+(M9*M22)+(N9*N22)+(O9*O22)+(P9*P22)+(Q9*Q22)+(R9*R22)+(S9*S22)</f>
        <v>1047</v>
      </c>
      <c r="D9" s="14">
        <v>2</v>
      </c>
      <c r="E9" s="14">
        <v>1</v>
      </c>
      <c r="F9" s="14">
        <v>4</v>
      </c>
      <c r="G9" s="14">
        <v>1</v>
      </c>
      <c r="H9" s="14">
        <v>1</v>
      </c>
      <c r="I9" s="14">
        <v>2</v>
      </c>
      <c r="J9" s="14">
        <v>1</v>
      </c>
      <c r="K9" s="14"/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  <c r="R9" s="14">
        <v>2</v>
      </c>
      <c r="S9" s="14">
        <v>2</v>
      </c>
    </row>
    <row r="10" spans="1:19" s="12" customFormat="1" ht="12.75">
      <c r="A10" s="14">
        <v>2</v>
      </c>
      <c r="B10" s="14" t="s">
        <v>19</v>
      </c>
      <c r="C10" s="14">
        <f t="shared" si="0"/>
        <v>780</v>
      </c>
      <c r="D10" s="14"/>
      <c r="E10" s="14">
        <v>3</v>
      </c>
      <c r="F10" s="14">
        <v>3</v>
      </c>
      <c r="G10" s="14">
        <v>1</v>
      </c>
      <c r="H10" s="14">
        <v>3</v>
      </c>
      <c r="I10" s="14">
        <v>2</v>
      </c>
      <c r="J10" s="14">
        <v>1</v>
      </c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2" customFormat="1" ht="12.75">
      <c r="A11" s="14">
        <v>3</v>
      </c>
      <c r="B11" s="14" t="s">
        <v>21</v>
      </c>
      <c r="C11" s="14">
        <f t="shared" si="0"/>
        <v>776</v>
      </c>
      <c r="D11" s="14">
        <v>4</v>
      </c>
      <c r="E11" s="14">
        <v>2</v>
      </c>
      <c r="F11" s="14"/>
      <c r="G11" s="14">
        <v>3</v>
      </c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2" customFormat="1" ht="12.75">
      <c r="A12" s="14">
        <v>4</v>
      </c>
      <c r="B12" s="14" t="s">
        <v>17</v>
      </c>
      <c r="C12" s="14">
        <f t="shared" si="0"/>
        <v>252</v>
      </c>
      <c r="D12" s="14"/>
      <c r="E12" s="14"/>
      <c r="F12" s="14">
        <v>1</v>
      </c>
      <c r="G12" s="14">
        <v>2</v>
      </c>
      <c r="H12" s="14">
        <v>1</v>
      </c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</row>
    <row r="13" spans="1:19" s="12" customFormat="1" ht="12.75">
      <c r="A13" s="14">
        <v>5</v>
      </c>
      <c r="B13" s="14" t="s">
        <v>20</v>
      </c>
      <c r="C13" s="14">
        <f t="shared" si="0"/>
        <v>245</v>
      </c>
      <c r="D13" s="14">
        <v>1</v>
      </c>
      <c r="E13" s="14">
        <v>1</v>
      </c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2" customFormat="1" ht="12.75">
      <c r="A14" s="14">
        <v>6</v>
      </c>
      <c r="B14" s="14" t="s">
        <v>40</v>
      </c>
      <c r="C14" s="14">
        <f t="shared" si="0"/>
        <v>240</v>
      </c>
      <c r="D14" s="14">
        <v>2</v>
      </c>
      <c r="E14" s="14"/>
      <c r="F14" s="14"/>
      <c r="G14" s="14"/>
      <c r="H14" s="14"/>
      <c r="I14" s="14"/>
      <c r="J14" s="14"/>
      <c r="K14" s="14">
        <v>1</v>
      </c>
      <c r="L14" s="14"/>
      <c r="M14" s="14"/>
      <c r="N14" s="14"/>
      <c r="O14" s="14"/>
      <c r="P14" s="14"/>
      <c r="Q14" s="14"/>
      <c r="R14" s="14"/>
      <c r="S14" s="14"/>
    </row>
    <row r="15" spans="1:19" s="12" customFormat="1" ht="12.75">
      <c r="A15" s="14">
        <v>8</v>
      </c>
      <c r="B15" s="14" t="s">
        <v>123</v>
      </c>
      <c r="C15" s="14">
        <f t="shared" si="0"/>
        <v>167</v>
      </c>
      <c r="D15" s="14"/>
      <c r="E15" s="14">
        <v>1</v>
      </c>
      <c r="F15" s="14"/>
      <c r="G15" s="14"/>
      <c r="H15" s="14"/>
      <c r="I15" s="14">
        <v>1</v>
      </c>
      <c r="J15" s="14"/>
      <c r="K15" s="14">
        <v>1</v>
      </c>
      <c r="L15" s="14"/>
      <c r="M15" s="14"/>
      <c r="N15" s="14"/>
      <c r="O15" s="14"/>
      <c r="P15" s="14"/>
      <c r="Q15" s="14"/>
      <c r="R15" s="14"/>
      <c r="S15" s="14"/>
    </row>
    <row r="16" spans="1:19" s="12" customFormat="1" ht="12.75">
      <c r="A16" s="14">
        <v>9</v>
      </c>
      <c r="B16" s="14" t="s">
        <v>16</v>
      </c>
      <c r="C16" s="14">
        <f t="shared" si="0"/>
        <v>141</v>
      </c>
      <c r="D16" s="14"/>
      <c r="E16" s="14">
        <v>1</v>
      </c>
      <c r="F16" s="14"/>
      <c r="G16" s="14"/>
      <c r="H16" s="14"/>
      <c r="I16" s="14"/>
      <c r="J16" s="14"/>
      <c r="K16" s="14"/>
      <c r="L16" s="14">
        <v>1</v>
      </c>
      <c r="M16" s="14"/>
      <c r="N16" s="14"/>
      <c r="O16" s="14"/>
      <c r="P16" s="14"/>
      <c r="Q16" s="14">
        <v>1</v>
      </c>
      <c r="R16" s="14"/>
      <c r="S16" s="14"/>
    </row>
    <row r="17" spans="1:19" s="12" customFormat="1" ht="12.75">
      <c r="A17" s="14">
        <v>10</v>
      </c>
      <c r="B17" s="14" t="s">
        <v>23</v>
      </c>
      <c r="C17" s="14">
        <f t="shared" si="0"/>
        <v>128</v>
      </c>
      <c r="D17" s="14">
        <v>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1</v>
      </c>
      <c r="P17" s="14"/>
      <c r="Q17" s="14"/>
      <c r="R17" s="14"/>
      <c r="S17" s="14"/>
    </row>
    <row r="18" spans="1:19" s="12" customFormat="1" ht="12.75">
      <c r="A18" s="14">
        <v>11</v>
      </c>
      <c r="B18" s="14" t="s">
        <v>122</v>
      </c>
      <c r="C18" s="14">
        <f t="shared" si="0"/>
        <v>65</v>
      </c>
      <c r="D18" s="14"/>
      <c r="E18" s="14"/>
      <c r="F18" s="14"/>
      <c r="G18" s="14"/>
      <c r="H18" s="14"/>
      <c r="I18" s="14"/>
      <c r="J18" s="14"/>
      <c r="K18" s="14"/>
      <c r="L18" s="14"/>
      <c r="M18" s="14">
        <v>1</v>
      </c>
      <c r="N18" s="14">
        <v>1</v>
      </c>
      <c r="O18" s="14"/>
      <c r="P18" s="14"/>
      <c r="Q18" s="14"/>
      <c r="R18" s="14"/>
      <c r="S18" s="14"/>
    </row>
    <row r="19" spans="1:19" s="12" customFormat="1" ht="12.75">
      <c r="A19" s="14">
        <v>12</v>
      </c>
      <c r="B19" s="14" t="s">
        <v>22</v>
      </c>
      <c r="C19" s="14">
        <f t="shared" si="0"/>
        <v>51</v>
      </c>
      <c r="D19" s="14"/>
      <c r="E19" s="14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="12" customFormat="1" ht="12.75"/>
    <row r="21" s="12" customFormat="1" ht="11.25" customHeight="1" hidden="1"/>
    <row r="22" spans="4:19" s="12" customFormat="1" ht="12.75" customHeight="1" hidden="1">
      <c r="D22" s="12">
        <v>100</v>
      </c>
      <c r="E22" s="12">
        <v>80</v>
      </c>
      <c r="F22" s="12">
        <v>65</v>
      </c>
      <c r="G22" s="12">
        <v>55</v>
      </c>
      <c r="H22" s="12">
        <v>51</v>
      </c>
      <c r="I22" s="12">
        <v>47</v>
      </c>
      <c r="J22" s="12">
        <v>43</v>
      </c>
      <c r="K22" s="12">
        <v>40</v>
      </c>
      <c r="L22" s="12">
        <v>37</v>
      </c>
      <c r="M22" s="12">
        <v>34</v>
      </c>
      <c r="N22" s="12">
        <v>31</v>
      </c>
      <c r="O22" s="12">
        <v>28</v>
      </c>
      <c r="P22" s="12">
        <v>26</v>
      </c>
      <c r="Q22" s="12">
        <v>24</v>
      </c>
      <c r="R22" s="12">
        <v>22</v>
      </c>
      <c r="S22" s="12">
        <v>20</v>
      </c>
    </row>
    <row r="23" spans="4:19" s="12" customFormat="1" ht="12.75" customHeight="1" hidden="1">
      <c r="D23" s="12">
        <v>100</v>
      </c>
      <c r="E23" s="12">
        <v>80</v>
      </c>
      <c r="F23" s="12">
        <v>65</v>
      </c>
      <c r="G23" s="12">
        <v>55</v>
      </c>
      <c r="H23" s="12">
        <v>51</v>
      </c>
      <c r="I23" s="12">
        <v>47</v>
      </c>
      <c r="J23" s="12">
        <v>43</v>
      </c>
      <c r="K23" s="12">
        <v>40</v>
      </c>
      <c r="L23" s="12">
        <v>37</v>
      </c>
      <c r="M23" s="12">
        <v>34</v>
      </c>
      <c r="N23" s="12">
        <v>31</v>
      </c>
      <c r="O23" s="12">
        <v>28</v>
      </c>
      <c r="P23" s="12">
        <v>26</v>
      </c>
      <c r="Q23" s="12">
        <v>24</v>
      </c>
      <c r="R23" s="12">
        <v>22</v>
      </c>
      <c r="S23" s="12">
        <v>20</v>
      </c>
    </row>
    <row r="24" spans="4:19" s="12" customFormat="1" ht="12.75" customHeight="1" hidden="1">
      <c r="D24" s="12">
        <v>100</v>
      </c>
      <c r="E24" s="12">
        <v>80</v>
      </c>
      <c r="F24" s="12">
        <v>65</v>
      </c>
      <c r="G24" s="12">
        <v>55</v>
      </c>
      <c r="H24" s="12">
        <v>51</v>
      </c>
      <c r="I24" s="12">
        <v>47</v>
      </c>
      <c r="J24" s="12">
        <v>43</v>
      </c>
      <c r="K24" s="12">
        <v>40</v>
      </c>
      <c r="L24" s="12">
        <v>37</v>
      </c>
      <c r="M24" s="12">
        <v>34</v>
      </c>
      <c r="N24" s="12">
        <v>31</v>
      </c>
      <c r="O24" s="12">
        <v>28</v>
      </c>
      <c r="P24" s="12">
        <v>26</v>
      </c>
      <c r="Q24" s="12">
        <v>24</v>
      </c>
      <c r="R24" s="12">
        <v>22</v>
      </c>
      <c r="S24" s="12">
        <v>20</v>
      </c>
    </row>
    <row r="25" spans="4:19" s="12" customFormat="1" ht="12.75" customHeight="1" hidden="1">
      <c r="D25" s="12">
        <v>100</v>
      </c>
      <c r="E25" s="12">
        <v>80</v>
      </c>
      <c r="F25" s="12">
        <v>65</v>
      </c>
      <c r="G25" s="12">
        <v>55</v>
      </c>
      <c r="H25" s="12">
        <v>51</v>
      </c>
      <c r="I25" s="12">
        <v>47</v>
      </c>
      <c r="J25" s="12">
        <v>43</v>
      </c>
      <c r="K25" s="12">
        <v>40</v>
      </c>
      <c r="L25" s="12">
        <v>37</v>
      </c>
      <c r="M25" s="12">
        <v>34</v>
      </c>
      <c r="N25" s="12">
        <v>31</v>
      </c>
      <c r="O25" s="12">
        <v>28</v>
      </c>
      <c r="P25" s="12">
        <v>26</v>
      </c>
      <c r="Q25" s="12">
        <v>24</v>
      </c>
      <c r="R25" s="12">
        <v>22</v>
      </c>
      <c r="S25" s="12">
        <v>20</v>
      </c>
    </row>
    <row r="26" spans="4:19" s="12" customFormat="1" ht="12.75" customHeight="1" hidden="1">
      <c r="D26" s="12">
        <v>100</v>
      </c>
      <c r="E26" s="12">
        <v>80</v>
      </c>
      <c r="F26" s="12">
        <v>65</v>
      </c>
      <c r="G26" s="12">
        <v>55</v>
      </c>
      <c r="H26" s="12">
        <v>51</v>
      </c>
      <c r="I26" s="12">
        <v>47</v>
      </c>
      <c r="J26" s="12">
        <v>43</v>
      </c>
      <c r="K26" s="12">
        <v>40</v>
      </c>
      <c r="L26" s="12">
        <v>37</v>
      </c>
      <c r="M26" s="12">
        <v>34</v>
      </c>
      <c r="N26" s="12">
        <v>31</v>
      </c>
      <c r="O26" s="12">
        <v>28</v>
      </c>
      <c r="P26" s="12">
        <v>26</v>
      </c>
      <c r="Q26" s="12">
        <v>24</v>
      </c>
      <c r="R26" s="12">
        <v>22</v>
      </c>
      <c r="S26" s="12">
        <v>20</v>
      </c>
    </row>
    <row r="27" spans="4:19" s="12" customFormat="1" ht="12.75" customHeight="1" hidden="1">
      <c r="D27" s="12">
        <v>100</v>
      </c>
      <c r="E27" s="12">
        <v>80</v>
      </c>
      <c r="F27" s="12">
        <v>65</v>
      </c>
      <c r="G27" s="12">
        <v>55</v>
      </c>
      <c r="H27" s="12">
        <v>51</v>
      </c>
      <c r="I27" s="12">
        <v>47</v>
      </c>
      <c r="J27" s="12">
        <v>43</v>
      </c>
      <c r="K27" s="12">
        <v>40</v>
      </c>
      <c r="L27" s="12">
        <v>37</v>
      </c>
      <c r="M27" s="12">
        <v>34</v>
      </c>
      <c r="N27" s="12">
        <v>31</v>
      </c>
      <c r="O27" s="12">
        <v>28</v>
      </c>
      <c r="P27" s="12">
        <v>26</v>
      </c>
      <c r="Q27" s="12">
        <v>24</v>
      </c>
      <c r="R27" s="12">
        <v>22</v>
      </c>
      <c r="S27" s="12">
        <v>20</v>
      </c>
    </row>
    <row r="28" spans="4:19" s="12" customFormat="1" ht="12.75" customHeight="1" hidden="1">
      <c r="D28" s="12">
        <v>100</v>
      </c>
      <c r="E28" s="12">
        <v>80</v>
      </c>
      <c r="F28" s="12">
        <v>65</v>
      </c>
      <c r="G28" s="12">
        <v>55</v>
      </c>
      <c r="H28" s="12">
        <v>51</v>
      </c>
      <c r="I28" s="12">
        <v>47</v>
      </c>
      <c r="J28" s="12">
        <v>43</v>
      </c>
      <c r="K28" s="12">
        <v>40</v>
      </c>
      <c r="L28" s="12">
        <v>37</v>
      </c>
      <c r="M28" s="12">
        <v>34</v>
      </c>
      <c r="N28" s="12">
        <v>31</v>
      </c>
      <c r="O28" s="12">
        <v>28</v>
      </c>
      <c r="P28" s="12">
        <v>26</v>
      </c>
      <c r="Q28" s="12">
        <v>24</v>
      </c>
      <c r="R28" s="12">
        <v>22</v>
      </c>
      <c r="S28" s="12">
        <v>20</v>
      </c>
    </row>
    <row r="29" spans="4:19" s="12" customFormat="1" ht="12.75" customHeight="1" hidden="1">
      <c r="D29" s="12">
        <v>100</v>
      </c>
      <c r="E29" s="12">
        <v>80</v>
      </c>
      <c r="F29" s="12">
        <v>65</v>
      </c>
      <c r="G29" s="12">
        <v>55</v>
      </c>
      <c r="H29" s="12">
        <v>51</v>
      </c>
      <c r="I29" s="12">
        <v>47</v>
      </c>
      <c r="J29" s="12">
        <v>43</v>
      </c>
      <c r="K29" s="12">
        <v>40</v>
      </c>
      <c r="L29" s="12">
        <v>37</v>
      </c>
      <c r="M29" s="12">
        <v>34</v>
      </c>
      <c r="N29" s="12">
        <v>31</v>
      </c>
      <c r="O29" s="12">
        <v>28</v>
      </c>
      <c r="P29" s="12">
        <v>26</v>
      </c>
      <c r="Q29" s="12">
        <v>24</v>
      </c>
      <c r="R29" s="12">
        <v>22</v>
      </c>
      <c r="S29" s="12">
        <v>20</v>
      </c>
    </row>
    <row r="30" spans="4:19" s="12" customFormat="1" ht="12.75" customHeight="1" hidden="1">
      <c r="D30" s="12">
        <v>100</v>
      </c>
      <c r="E30" s="12">
        <v>80</v>
      </c>
      <c r="F30" s="12">
        <v>65</v>
      </c>
      <c r="G30" s="12">
        <v>55</v>
      </c>
      <c r="H30" s="12">
        <v>51</v>
      </c>
      <c r="I30" s="12">
        <v>47</v>
      </c>
      <c r="J30" s="12">
        <v>43</v>
      </c>
      <c r="K30" s="12">
        <v>40</v>
      </c>
      <c r="L30" s="12">
        <v>37</v>
      </c>
      <c r="M30" s="12">
        <v>34</v>
      </c>
      <c r="N30" s="12">
        <v>31</v>
      </c>
      <c r="O30" s="12">
        <v>28</v>
      </c>
      <c r="P30" s="12">
        <v>26</v>
      </c>
      <c r="Q30" s="12">
        <v>24</v>
      </c>
      <c r="R30" s="12">
        <v>22</v>
      </c>
      <c r="S30" s="12">
        <v>20</v>
      </c>
    </row>
    <row r="31" spans="4:19" s="12" customFormat="1" ht="12.75" customHeight="1" hidden="1">
      <c r="D31" s="12">
        <v>100</v>
      </c>
      <c r="E31" s="12">
        <v>80</v>
      </c>
      <c r="F31" s="12">
        <v>65</v>
      </c>
      <c r="G31" s="12">
        <v>55</v>
      </c>
      <c r="H31" s="12">
        <v>51</v>
      </c>
      <c r="I31" s="12">
        <v>47</v>
      </c>
      <c r="J31" s="12">
        <v>43</v>
      </c>
      <c r="K31" s="12">
        <v>40</v>
      </c>
      <c r="L31" s="12">
        <v>37</v>
      </c>
      <c r="M31" s="12">
        <v>34</v>
      </c>
      <c r="N31" s="12">
        <v>31</v>
      </c>
      <c r="O31" s="12">
        <v>28</v>
      </c>
      <c r="P31" s="12">
        <v>26</v>
      </c>
      <c r="Q31" s="12">
        <v>24</v>
      </c>
      <c r="R31" s="12">
        <v>22</v>
      </c>
      <c r="S31" s="12">
        <v>20</v>
      </c>
    </row>
    <row r="32" spans="4:19" s="12" customFormat="1" ht="12.75" customHeight="1" hidden="1">
      <c r="D32" s="12">
        <v>100</v>
      </c>
      <c r="E32" s="12">
        <v>80</v>
      </c>
      <c r="F32" s="12">
        <v>65</v>
      </c>
      <c r="G32" s="12">
        <v>55</v>
      </c>
      <c r="H32" s="12">
        <v>51</v>
      </c>
      <c r="I32" s="12">
        <v>47</v>
      </c>
      <c r="J32" s="12">
        <v>43</v>
      </c>
      <c r="K32" s="12">
        <v>40</v>
      </c>
      <c r="L32" s="12">
        <v>37</v>
      </c>
      <c r="M32" s="12">
        <v>34</v>
      </c>
      <c r="N32" s="12">
        <v>31</v>
      </c>
      <c r="O32" s="12">
        <v>28</v>
      </c>
      <c r="P32" s="12">
        <v>26</v>
      </c>
      <c r="Q32" s="12">
        <v>24</v>
      </c>
      <c r="R32" s="12">
        <v>22</v>
      </c>
      <c r="S32" s="12">
        <v>20</v>
      </c>
    </row>
    <row r="33" spans="4:19" s="12" customFormat="1" ht="12.75" customHeight="1" hidden="1">
      <c r="D33" s="12">
        <v>100</v>
      </c>
      <c r="E33" s="12">
        <v>80</v>
      </c>
      <c r="F33" s="12">
        <v>65</v>
      </c>
      <c r="G33" s="12">
        <v>55</v>
      </c>
      <c r="H33" s="12">
        <v>51</v>
      </c>
      <c r="I33" s="12">
        <v>47</v>
      </c>
      <c r="J33" s="12">
        <v>43</v>
      </c>
      <c r="K33" s="12">
        <v>40</v>
      </c>
      <c r="L33" s="12">
        <v>37</v>
      </c>
      <c r="M33" s="12">
        <v>34</v>
      </c>
      <c r="N33" s="12">
        <v>31</v>
      </c>
      <c r="O33" s="12">
        <v>28</v>
      </c>
      <c r="P33" s="12">
        <v>26</v>
      </c>
      <c r="Q33" s="12">
        <v>24</v>
      </c>
      <c r="R33" s="12">
        <v>22</v>
      </c>
      <c r="S33" s="12">
        <v>20</v>
      </c>
    </row>
    <row r="34" spans="4:19" s="12" customFormat="1" ht="12.75" customHeight="1" hidden="1">
      <c r="D34" s="12">
        <v>100</v>
      </c>
      <c r="E34" s="12">
        <v>80</v>
      </c>
      <c r="F34" s="12">
        <v>65</v>
      </c>
      <c r="G34" s="12">
        <v>55</v>
      </c>
      <c r="H34" s="12">
        <v>51</v>
      </c>
      <c r="I34" s="12">
        <v>47</v>
      </c>
      <c r="J34" s="12">
        <v>43</v>
      </c>
      <c r="K34" s="12">
        <v>40</v>
      </c>
      <c r="L34" s="12">
        <v>37</v>
      </c>
      <c r="M34" s="12">
        <v>34</v>
      </c>
      <c r="N34" s="12">
        <v>31</v>
      </c>
      <c r="O34" s="12">
        <v>28</v>
      </c>
      <c r="P34" s="12">
        <v>26</v>
      </c>
      <c r="Q34" s="12">
        <v>24</v>
      </c>
      <c r="R34" s="12">
        <v>22</v>
      </c>
      <c r="S34" s="12">
        <v>20</v>
      </c>
    </row>
    <row r="35" spans="4:19" s="12" customFormat="1" ht="12.75" customHeight="1" hidden="1">
      <c r="D35" s="12">
        <v>100</v>
      </c>
      <c r="E35" s="12">
        <v>80</v>
      </c>
      <c r="F35" s="12">
        <v>65</v>
      </c>
      <c r="G35" s="12">
        <v>55</v>
      </c>
      <c r="H35" s="12">
        <v>51</v>
      </c>
      <c r="I35" s="12">
        <v>47</v>
      </c>
      <c r="J35" s="12">
        <v>43</v>
      </c>
      <c r="K35" s="12">
        <v>40</v>
      </c>
      <c r="L35" s="12">
        <v>37</v>
      </c>
      <c r="M35" s="12">
        <v>34</v>
      </c>
      <c r="N35" s="12">
        <v>31</v>
      </c>
      <c r="O35" s="12">
        <v>28</v>
      </c>
      <c r="P35" s="12">
        <v>26</v>
      </c>
      <c r="Q35" s="12">
        <v>24</v>
      </c>
      <c r="R35" s="12">
        <v>22</v>
      </c>
      <c r="S35" s="12">
        <v>20</v>
      </c>
    </row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</sheetData>
  <sheetProtection/>
  <mergeCells count="1">
    <mergeCell ref="B1:F1"/>
  </mergeCells>
  <printOptions/>
  <pageMargins left="0.7" right="0.7" top="0.75" bottom="0.75" header="0.3" footer="0.3"/>
  <pageSetup orientation="landscape" paperSize="9" r:id="rId3"/>
  <legacyDrawing r:id="rId2"/>
  <oleObjects>
    <oleObject progId="CorelDRAW.Graphic.12" shapeId="38249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1.7109375" style="0" customWidth="1"/>
    <col min="2" max="2" width="25.57421875" style="0" customWidth="1"/>
  </cols>
  <sheetData>
    <row r="1" spans="1:5" s="1" customFormat="1" ht="20.25">
      <c r="A1" s="38" t="s">
        <v>24</v>
      </c>
      <c r="B1" s="38"/>
      <c r="C1" s="38"/>
      <c r="D1" s="38"/>
      <c r="E1" s="39"/>
    </row>
    <row r="2" spans="1:8" s="1" customFormat="1" ht="18">
      <c r="A2" s="1" t="s">
        <v>2</v>
      </c>
      <c r="E2" s="21"/>
      <c r="F2" s="5"/>
      <c r="G2" s="5"/>
      <c r="H2" s="5"/>
    </row>
    <row r="3" spans="1:8" s="1" customFormat="1" ht="18">
      <c r="A3" s="1" t="s">
        <v>3</v>
      </c>
      <c r="E3" s="21"/>
      <c r="F3" s="5"/>
      <c r="G3" s="5"/>
      <c r="H3" s="5"/>
    </row>
    <row r="4" spans="1:8" s="1" customFormat="1" ht="18">
      <c r="A4" s="1" t="s">
        <v>42</v>
      </c>
      <c r="E4" s="21"/>
      <c r="F4" s="5"/>
      <c r="G4" s="5"/>
      <c r="H4" s="5"/>
    </row>
    <row r="5" spans="1:8" s="1" customFormat="1" ht="18">
      <c r="A5" s="1" t="s">
        <v>43</v>
      </c>
      <c r="E5" s="21"/>
      <c r="F5" s="5"/>
      <c r="G5" s="5"/>
      <c r="H5" s="5"/>
    </row>
    <row r="6" spans="1:8" s="1" customFormat="1" ht="18">
      <c r="A6" s="1" t="s">
        <v>44</v>
      </c>
      <c r="E6" s="21"/>
      <c r="F6" s="5"/>
      <c r="G6" s="5"/>
      <c r="H6" s="5"/>
    </row>
    <row r="7" spans="5:8" s="1" customFormat="1" ht="18">
      <c r="E7" s="21"/>
      <c r="F7" s="5"/>
      <c r="G7" s="5"/>
      <c r="H7" s="5"/>
    </row>
    <row r="8" spans="1:4" s="12" customFormat="1" ht="12.75">
      <c r="A8" s="42" t="s">
        <v>35</v>
      </c>
      <c r="B8" s="42" t="s">
        <v>36</v>
      </c>
      <c r="C8" s="40" t="s">
        <v>39</v>
      </c>
      <c r="D8" s="42" t="s">
        <v>37</v>
      </c>
    </row>
    <row r="9" spans="1:4" s="12" customFormat="1" ht="12.75">
      <c r="A9" s="42"/>
      <c r="B9" s="42"/>
      <c r="C9" s="41"/>
      <c r="D9" s="42"/>
    </row>
    <row r="10" spans="1:4" s="12" customFormat="1" ht="12.75">
      <c r="A10" s="14" t="s">
        <v>25</v>
      </c>
      <c r="B10" s="13" t="str">
        <f>CICIBANKE!C10</f>
        <v>PK SPLIT</v>
      </c>
      <c r="C10" s="14">
        <f>CICIBANKE!A10</f>
        <v>1</v>
      </c>
      <c r="D10" s="14">
        <f>IF(CICIBANKE!A10,100)</f>
        <v>100</v>
      </c>
    </row>
    <row r="11" spans="1:4" s="12" customFormat="1" ht="12.75">
      <c r="A11" s="14" t="s">
        <v>25</v>
      </c>
      <c r="B11" s="13" t="str">
        <f>CICIBANKE!C11</f>
        <v>SPK PULFER</v>
      </c>
      <c r="C11" s="14">
        <f>CICIBANKE!A11</f>
        <v>2</v>
      </c>
      <c r="D11" s="14">
        <f>IF(CICIBANKE!A11,80)</f>
        <v>80</v>
      </c>
    </row>
    <row r="12" spans="1:4" s="12" customFormat="1" ht="12.75">
      <c r="A12" s="14" t="s">
        <v>25</v>
      </c>
      <c r="B12" s="13" t="str">
        <f>CICIBANKE!C12</f>
        <v>PDS VELEBIT</v>
      </c>
      <c r="C12" s="14">
        <f>CICIBANKE!A12</f>
        <v>3</v>
      </c>
      <c r="D12" s="14">
        <f>IF(CICIBANKE!A13,65)</f>
        <v>65</v>
      </c>
    </row>
    <row r="13" spans="1:4" s="12" customFormat="1" ht="12.75">
      <c r="A13" s="14" t="s">
        <v>25</v>
      </c>
      <c r="B13" s="13" t="str">
        <f>CICIBANKE!C13</f>
        <v>SPK HIPERAKTIV</v>
      </c>
      <c r="C13" s="14">
        <f>CICIBANKE!A13</f>
        <v>4</v>
      </c>
      <c r="D13" s="14">
        <f>IF(CICIBANKE!A13,65)</f>
        <v>65</v>
      </c>
    </row>
    <row r="14" spans="1:4" s="12" customFormat="1" ht="12.75">
      <c r="A14" s="14" t="s">
        <v>25</v>
      </c>
      <c r="B14" s="13" t="str">
        <f>CICIBANKE!C14</f>
        <v>SPK ONSIGHT</v>
      </c>
      <c r="C14" s="14">
        <f>CICIBANKE!A14</f>
        <v>5</v>
      </c>
      <c r="D14" s="14">
        <f>IF(CICIBANKE!A14,65)</f>
        <v>65</v>
      </c>
    </row>
    <row r="15" spans="1:4" s="12" customFormat="1" ht="12.75">
      <c r="A15" s="14" t="s">
        <v>26</v>
      </c>
      <c r="B15" s="14" t="str">
        <f>CICIBANI!C10</f>
        <v>RAK</v>
      </c>
      <c r="C15" s="14">
        <f>CICIBANI!A10</f>
        <v>1</v>
      </c>
      <c r="D15" s="14">
        <f>IF(CICIBANI!A10,100)</f>
        <v>100</v>
      </c>
    </row>
    <row r="16" spans="1:4" s="12" customFormat="1" ht="12.75">
      <c r="A16" s="14" t="s">
        <v>26</v>
      </c>
      <c r="B16" s="14" t="str">
        <f>CICIBANI!C11</f>
        <v>PDS VELEBIT</v>
      </c>
      <c r="C16" s="14">
        <f>CICIBANI!A11</f>
        <v>2</v>
      </c>
      <c r="D16" s="14">
        <f>IF(CICIBANI!A11,80)</f>
        <v>80</v>
      </c>
    </row>
    <row r="17" spans="1:4" s="12" customFormat="1" ht="12.75">
      <c r="A17" s="14" t="s">
        <v>26</v>
      </c>
      <c r="B17" s="14" t="str">
        <f>CICIBANI!C12</f>
        <v>SPK MARULIANUS</v>
      </c>
      <c r="C17" s="14">
        <f>CICIBANI!A12</f>
        <v>3</v>
      </c>
      <c r="D17" s="14">
        <f>IF(CICIBANKE!A13,65)</f>
        <v>65</v>
      </c>
    </row>
    <row r="18" spans="1:4" s="12" customFormat="1" ht="12.75">
      <c r="A18" s="14" t="s">
        <v>26</v>
      </c>
      <c r="B18" s="14" t="str">
        <f>CICIBANI!C13</f>
        <v>SPK MARULIANUS</v>
      </c>
      <c r="C18" s="14">
        <f>CICIBANI!A13</f>
        <v>4</v>
      </c>
      <c r="D18" s="14">
        <f>IF(CICIBANKE!A13,55)</f>
        <v>55</v>
      </c>
    </row>
    <row r="19" spans="1:4" s="12" customFormat="1" ht="12.75">
      <c r="A19" s="14" t="s">
        <v>26</v>
      </c>
      <c r="B19" s="14" t="e">
        <f>CICIBANI!#REF!</f>
        <v>#REF!</v>
      </c>
      <c r="C19" s="14" t="e">
        <f>CICIBANI!#REF!</f>
        <v>#REF!</v>
      </c>
      <c r="D19" s="14">
        <f>IF(CICIBANKE!A14,51)</f>
        <v>51</v>
      </c>
    </row>
    <row r="20" spans="1:4" s="12" customFormat="1" ht="12.75">
      <c r="A20" s="14" t="s">
        <v>27</v>
      </c>
      <c r="B20" s="14" t="str">
        <f>KADETKINJE!C10</f>
        <v>SPK PULFER</v>
      </c>
      <c r="C20" s="14">
        <f>KADETKINJE!A10</f>
        <v>1</v>
      </c>
      <c r="D20" s="14">
        <f>IF(CICIBANKE!A10,100)</f>
        <v>100</v>
      </c>
    </row>
    <row r="21" spans="1:4" s="12" customFormat="1" ht="12.75">
      <c r="A21" s="14" t="s">
        <v>27</v>
      </c>
      <c r="B21" s="14" t="str">
        <f>KADETKINJE!C11</f>
        <v>SPK DIREKT</v>
      </c>
      <c r="C21" s="14">
        <f>KADETKINJE!A11</f>
        <v>2</v>
      </c>
      <c r="D21" s="14">
        <f>IF(CICIBANKE!A11,80)</f>
        <v>80</v>
      </c>
    </row>
    <row r="22" spans="1:4" s="12" customFormat="1" ht="12.75">
      <c r="A22" s="14" t="s">
        <v>27</v>
      </c>
      <c r="B22" s="14" t="str">
        <f>KADETKINJE!C12</f>
        <v>SPK CAF</v>
      </c>
      <c r="C22" s="14">
        <f>KADETKINJE!A12</f>
        <v>3</v>
      </c>
      <c r="D22" s="14">
        <f>IF(CICIBANKE!A13,65)</f>
        <v>65</v>
      </c>
    </row>
    <row r="23" spans="1:4" s="12" customFormat="1" ht="12.75">
      <c r="A23" s="14" t="s">
        <v>27</v>
      </c>
      <c r="B23" s="14">
        <f>KADETKINJE!C13</f>
        <v>0</v>
      </c>
      <c r="C23" s="14">
        <f>KADETKINJE!A13</f>
        <v>4</v>
      </c>
      <c r="D23" s="14">
        <f>IF(CICIBANKE!A13,55)</f>
        <v>55</v>
      </c>
    </row>
    <row r="24" spans="1:4" s="12" customFormat="1" ht="12.75">
      <c r="A24" s="14" t="s">
        <v>27</v>
      </c>
      <c r="B24" s="14">
        <f>KADETKINJE!C14</f>
        <v>0</v>
      </c>
      <c r="C24" s="14">
        <f>KADETKINJE!A14</f>
        <v>5</v>
      </c>
      <c r="D24" s="14">
        <f>IF(CICIBANKE!A14,51)</f>
        <v>51</v>
      </c>
    </row>
    <row r="25" spans="1:4" s="12" customFormat="1" ht="12.75">
      <c r="A25" s="14" t="s">
        <v>28</v>
      </c>
      <c r="B25" s="14" t="str">
        <f>KADETI!C10</f>
        <v>SPK CAF</v>
      </c>
      <c r="C25" s="14">
        <f>KADETI!A10</f>
        <v>1</v>
      </c>
      <c r="D25" s="14">
        <f>IF(CICIBANKE!A10,100)</f>
        <v>100</v>
      </c>
    </row>
    <row r="26" spans="1:4" s="12" customFormat="1" ht="12.75">
      <c r="A26" s="14" t="s">
        <v>28</v>
      </c>
      <c r="B26" s="14" t="str">
        <f>KADETI!C11</f>
        <v>SPK CAF</v>
      </c>
      <c r="C26" s="14">
        <f>KADETI!A11</f>
        <v>2</v>
      </c>
      <c r="D26" s="14">
        <f>IF(CICIBANKE!A11,80)</f>
        <v>80</v>
      </c>
    </row>
    <row r="27" spans="1:4" s="12" customFormat="1" ht="12.75">
      <c r="A27" s="14" t="s">
        <v>28</v>
      </c>
      <c r="B27" s="14" t="str">
        <f>KADETI!C12</f>
        <v>SPK CAF</v>
      </c>
      <c r="C27" s="14">
        <f>KADETI!A12</f>
        <v>3</v>
      </c>
      <c r="D27" s="14">
        <f>IF(CICIBANKE!A13,65)</f>
        <v>65</v>
      </c>
    </row>
    <row r="28" spans="1:4" s="12" customFormat="1" ht="12.75">
      <c r="A28" s="14" t="s">
        <v>28</v>
      </c>
      <c r="B28" s="14" t="str">
        <f>KADETI!C13</f>
        <v>SPK CAF</v>
      </c>
      <c r="C28" s="14">
        <f>KADETI!A13</f>
        <v>4</v>
      </c>
      <c r="D28" s="14">
        <f>IF(CICIBANKE!A13,55)</f>
        <v>55</v>
      </c>
    </row>
    <row r="29" spans="1:4" s="12" customFormat="1" ht="12.75">
      <c r="A29" s="14" t="s">
        <v>28</v>
      </c>
      <c r="B29" s="14" t="str">
        <f>KADETI!C14</f>
        <v>SPK CAF</v>
      </c>
      <c r="C29" s="14">
        <f>KADETI!A14</f>
        <v>5</v>
      </c>
      <c r="D29" s="14">
        <f>IF(CICIBANKE!A14,51)</f>
        <v>51</v>
      </c>
    </row>
    <row r="30" spans="1:4" s="12" customFormat="1" ht="12.75">
      <c r="A30" s="14" t="s">
        <v>29</v>
      </c>
      <c r="B30" s="9" t="str">
        <f>'ST KADETKINJE'!C10</f>
        <v>PDS VELEBIT</v>
      </c>
      <c r="C30" s="14">
        <f>'ST KADETKINJE'!A10</f>
        <v>1</v>
      </c>
      <c r="D30" s="14">
        <f>IF(CICIBANKE!A10,100)</f>
        <v>100</v>
      </c>
    </row>
    <row r="31" spans="1:4" s="12" customFormat="1" ht="12.75">
      <c r="A31" s="14" t="s">
        <v>29</v>
      </c>
      <c r="B31" s="9" t="str">
        <f>'ST KADETKINJE'!C11</f>
        <v>SPK MARULIANUS</v>
      </c>
      <c r="C31" s="14">
        <f>'ST KADETKINJE'!A11</f>
        <v>2</v>
      </c>
      <c r="D31" s="14">
        <f>IF(CICIBANKE!A11,80)</f>
        <v>80</v>
      </c>
    </row>
    <row r="32" spans="1:4" s="12" customFormat="1" ht="12.75">
      <c r="A32" s="14" t="s">
        <v>29</v>
      </c>
      <c r="B32" s="9" t="str">
        <f>'ST KADETKINJE'!C12</f>
        <v>SPK MARULIANUS</v>
      </c>
      <c r="C32" s="14">
        <f>'ST KADETKINJE'!A12</f>
        <v>3</v>
      </c>
      <c r="D32" s="14">
        <f>IF(CICIBANKE!A13,65)</f>
        <v>65</v>
      </c>
    </row>
    <row r="33" spans="1:4" s="12" customFormat="1" ht="12.75">
      <c r="A33" s="14" t="s">
        <v>29</v>
      </c>
      <c r="B33" s="9" t="str">
        <f>'ST KADETKINJE'!C13</f>
        <v>SPK PULFER</v>
      </c>
      <c r="C33" s="14">
        <f>'ST KADETKINJE'!A13</f>
        <v>4</v>
      </c>
      <c r="D33" s="14">
        <f>IF(CICIBANKE!A13,55)</f>
        <v>55</v>
      </c>
    </row>
    <row r="34" spans="1:4" s="12" customFormat="1" ht="12.75">
      <c r="A34" s="14" t="s">
        <v>29</v>
      </c>
      <c r="B34" s="9" t="str">
        <f>'ST KADETKINJE'!C14</f>
        <v>SPK MARULIANUS</v>
      </c>
      <c r="C34" s="14">
        <f>'ST KADETKINJE'!A14</f>
        <v>5</v>
      </c>
      <c r="D34" s="14">
        <f>IF(CICIBANKE!A14,51)</f>
        <v>51</v>
      </c>
    </row>
    <row r="35" spans="1:4" s="12" customFormat="1" ht="12.75">
      <c r="A35" s="14" t="s">
        <v>30</v>
      </c>
      <c r="B35" s="9" t="str">
        <f>'ST KADETI'!C10</f>
        <v>RAK</v>
      </c>
      <c r="C35" s="14">
        <f>'ST KADETI'!A10</f>
        <v>1</v>
      </c>
      <c r="D35" s="14">
        <f>IF(CICIBANKE!A10,100)</f>
        <v>100</v>
      </c>
    </row>
    <row r="36" spans="1:4" s="12" customFormat="1" ht="12.75">
      <c r="A36" s="14" t="s">
        <v>30</v>
      </c>
      <c r="B36" s="9" t="str">
        <f>'ST KADETI'!C11</f>
        <v>SPK ONSIGHT</v>
      </c>
      <c r="C36" s="14">
        <f>'ST KADETI'!A11</f>
        <v>2</v>
      </c>
      <c r="D36" s="14">
        <f>IF(CICIBANKE!A11,80)</f>
        <v>80</v>
      </c>
    </row>
    <row r="37" spans="1:4" s="12" customFormat="1" ht="12.75">
      <c r="A37" s="14" t="s">
        <v>30</v>
      </c>
      <c r="B37" s="9" t="str">
        <f>'ST KADETI'!C12</f>
        <v>SPK CAF</v>
      </c>
      <c r="C37" s="14">
        <f>'ST KADETI'!A12</f>
        <v>3</v>
      </c>
      <c r="D37" s="14">
        <f>IF(CICIBANKE!A13,65)</f>
        <v>65</v>
      </c>
    </row>
    <row r="38" spans="1:4" s="12" customFormat="1" ht="12.75">
      <c r="A38" s="14" t="s">
        <v>30</v>
      </c>
      <c r="B38" s="9" t="str">
        <f>'ST KADETI'!C13</f>
        <v>SPK PULFER</v>
      </c>
      <c r="C38" s="14">
        <f>'ST KADETI'!A13</f>
        <v>4</v>
      </c>
      <c r="D38" s="14">
        <f>IF(CICIBANKE!A13,55)</f>
        <v>55</v>
      </c>
    </row>
    <row r="39" spans="1:4" s="12" customFormat="1" ht="12.75">
      <c r="A39" s="14" t="s">
        <v>30</v>
      </c>
      <c r="B39" s="9">
        <f>'ST KADETI'!C14</f>
        <v>0</v>
      </c>
      <c r="C39" s="14">
        <f>'ST KADETI'!A14</f>
        <v>0</v>
      </c>
      <c r="D39" s="14">
        <f>IF(CICIBANKE!A14,51)</f>
        <v>51</v>
      </c>
    </row>
    <row r="40" spans="1:4" s="12" customFormat="1" ht="12.75">
      <c r="A40" s="14" t="s">
        <v>31</v>
      </c>
      <c r="B40" s="14" t="str">
        <f>JUNIORKE!C11</f>
        <v>SPK MARULIANUS</v>
      </c>
      <c r="C40" s="14">
        <f>JUNIORKE!A10</f>
        <v>1</v>
      </c>
      <c r="D40" s="14">
        <f>IF(CICIBANKE!A10,100)</f>
        <v>100</v>
      </c>
    </row>
    <row r="41" spans="1:4" s="12" customFormat="1" ht="12.75">
      <c r="A41" s="14" t="s">
        <v>31</v>
      </c>
      <c r="B41" s="14" t="str">
        <f>JUNIORKE!C10</f>
        <v>SPK PULFER</v>
      </c>
      <c r="C41" s="14">
        <f>JUNIORKE!A11</f>
        <v>2</v>
      </c>
      <c r="D41" s="14">
        <f>IF(CICIBANKE!A11,80)</f>
        <v>80</v>
      </c>
    </row>
    <row r="42" spans="1:4" s="12" customFormat="1" ht="12.75">
      <c r="A42" s="14" t="s">
        <v>31</v>
      </c>
      <c r="B42" s="14" t="str">
        <f>JUNIORKE!C12</f>
        <v>SPK HIPERAKTIV</v>
      </c>
      <c r="C42" s="14">
        <f>JUNIORKE!A12</f>
        <v>3</v>
      </c>
      <c r="D42" s="14">
        <f>IF(CICIBANKE!A13,65)</f>
        <v>65</v>
      </c>
    </row>
    <row r="43" spans="1:4" s="12" customFormat="1" ht="12.75">
      <c r="A43" s="14" t="s">
        <v>31</v>
      </c>
      <c r="B43" s="14">
        <f>JUNIORKE!C13</f>
        <v>0</v>
      </c>
      <c r="C43" s="14">
        <f>JUNIORKE!A13</f>
        <v>4</v>
      </c>
      <c r="D43" s="14">
        <f>IF(CICIBANKE!A13,55)</f>
        <v>55</v>
      </c>
    </row>
    <row r="44" spans="1:4" s="12" customFormat="1" ht="12.75">
      <c r="A44" s="14" t="s">
        <v>31</v>
      </c>
      <c r="B44" s="14">
        <f>JUNIORKE!C14</f>
        <v>0</v>
      </c>
      <c r="C44" s="14">
        <f>JUNIORKE!A14</f>
        <v>5</v>
      </c>
      <c r="D44" s="14">
        <f>IF(CICIBANKE!A14,51)</f>
        <v>51</v>
      </c>
    </row>
    <row r="45" spans="1:4" s="12" customFormat="1" ht="12.75">
      <c r="A45" s="14" t="s">
        <v>32</v>
      </c>
      <c r="B45" s="14" t="str">
        <f>JUNIORI!C10</f>
        <v>SPK PULFER</v>
      </c>
      <c r="C45" s="14">
        <f>JUNIORI!A10</f>
        <v>1</v>
      </c>
      <c r="D45" s="14">
        <f>IF(CICIBANKE!A10,100)</f>
        <v>100</v>
      </c>
    </row>
    <row r="46" spans="1:4" s="12" customFormat="1" ht="12.75">
      <c r="A46" s="14" t="s">
        <v>32</v>
      </c>
      <c r="B46" s="14" t="str">
        <f>JUNIORI!C11</f>
        <v>SPK MARULIANUS</v>
      </c>
      <c r="C46" s="14">
        <f>JUNIORI!A11</f>
        <v>2</v>
      </c>
      <c r="D46" s="14">
        <f>IF(CICIBANKE!A11,80)</f>
        <v>80</v>
      </c>
    </row>
    <row r="47" spans="1:4" s="12" customFormat="1" ht="12.75">
      <c r="A47" s="14" t="s">
        <v>32</v>
      </c>
      <c r="B47" s="14" t="str">
        <f>JUNIORI!C12</f>
        <v>SPK MARULIANUS</v>
      </c>
      <c r="C47" s="14">
        <f>JUNIORI!A12</f>
        <v>3</v>
      </c>
      <c r="D47" s="14">
        <f>IF(CICIBANKE!A13,65)</f>
        <v>65</v>
      </c>
    </row>
    <row r="48" spans="1:4" s="12" customFormat="1" ht="12.75">
      <c r="A48" s="14" t="s">
        <v>32</v>
      </c>
      <c r="B48" s="14" t="str">
        <f>JUNIORI!C13</f>
        <v>SPK PULFER</v>
      </c>
      <c r="C48" s="14">
        <f>JUNIORI!A13</f>
        <v>4</v>
      </c>
      <c r="D48" s="14">
        <f>IF(CICIBANKE!A13,55)</f>
        <v>55</v>
      </c>
    </row>
    <row r="49" spans="1:4" s="12" customFormat="1" ht="12.75">
      <c r="A49" s="14" t="s">
        <v>32</v>
      </c>
      <c r="B49" s="14" t="str">
        <f>JUNIORI!C14</f>
        <v>SPK MARULIANUS</v>
      </c>
      <c r="C49" s="14">
        <f>JUNIORI!A14</f>
        <v>5</v>
      </c>
      <c r="D49" s="14">
        <f>IF(CICIBANKE!A14,51)</f>
        <v>51</v>
      </c>
    </row>
    <row r="50" spans="1:4" s="12" customFormat="1" ht="12.75">
      <c r="A50" s="14" t="s">
        <v>33</v>
      </c>
      <c r="B50" s="13" t="str">
        <f>'ST JUNIORKE'!C10</f>
        <v>SPK CAF</v>
      </c>
      <c r="C50" s="14">
        <f>'ST JUNIORKE'!A10</f>
        <v>1</v>
      </c>
      <c r="D50" s="14">
        <f>IF(CICIBANKE!A10,100)</f>
        <v>100</v>
      </c>
    </row>
    <row r="51" spans="1:4" s="12" customFormat="1" ht="12.75">
      <c r="A51" s="14" t="s">
        <v>33</v>
      </c>
      <c r="B51" s="13">
        <f>'ST JUNIORKE'!C11</f>
        <v>0</v>
      </c>
      <c r="C51" s="14">
        <f>'ST JUNIORKE'!A11</f>
        <v>0</v>
      </c>
      <c r="D51" s="14">
        <f>IF(CICIBANKE!A11,80)</f>
        <v>80</v>
      </c>
    </row>
    <row r="52" spans="1:4" s="12" customFormat="1" ht="12.75">
      <c r="A52" s="14" t="s">
        <v>33</v>
      </c>
      <c r="B52" s="13">
        <f>'ST JUNIORKE'!C12</f>
        <v>0</v>
      </c>
      <c r="C52" s="14">
        <f>'ST JUNIORKE'!A12</f>
        <v>0</v>
      </c>
      <c r="D52" s="14">
        <f>IF(CICIBANKE!A13,65)</f>
        <v>65</v>
      </c>
    </row>
    <row r="53" spans="1:4" s="12" customFormat="1" ht="12.75">
      <c r="A53" s="14" t="s">
        <v>33</v>
      </c>
      <c r="B53" s="13">
        <f>'ST JUNIORKE'!C13</f>
        <v>0</v>
      </c>
      <c r="C53" s="14">
        <f>'ST JUNIORKE'!A13</f>
        <v>0</v>
      </c>
      <c r="D53" s="14">
        <f>IF(CICIBANKE!A13,55)</f>
        <v>55</v>
      </c>
    </row>
    <row r="54" spans="1:4" s="12" customFormat="1" ht="12.75">
      <c r="A54" s="14" t="s">
        <v>34</v>
      </c>
      <c r="B54" s="9" t="str">
        <f>'ST JUNIORI'!C10</f>
        <v>SPK PULFER</v>
      </c>
      <c r="C54" s="14">
        <f>CICIBANKE!A10</f>
        <v>1</v>
      </c>
      <c r="D54" s="14">
        <f>IF(CICIBANKE!A10,100)</f>
        <v>100</v>
      </c>
    </row>
    <row r="55" spans="1:4" s="12" customFormat="1" ht="12.75">
      <c r="A55" s="14" t="s">
        <v>34</v>
      </c>
      <c r="B55" s="9" t="str">
        <f>'ST JUNIORI'!C11</f>
        <v>SPK PULFER</v>
      </c>
      <c r="C55" s="14">
        <f>CICIBANKE!A11</f>
        <v>2</v>
      </c>
      <c r="D55" s="14">
        <f>IF(CICIBANKE!A11,80)</f>
        <v>80</v>
      </c>
    </row>
    <row r="56" spans="1:4" s="12" customFormat="1" ht="12.75">
      <c r="A56" s="14" t="s">
        <v>34</v>
      </c>
      <c r="B56" s="9" t="str">
        <f>'ST JUNIORI'!C12</f>
        <v>SPK CAF</v>
      </c>
      <c r="C56" s="14">
        <f>CICIBANKE!A12</f>
        <v>3</v>
      </c>
      <c r="D56" s="14">
        <f>IF(CICIBANKE!A13,65)</f>
        <v>65</v>
      </c>
    </row>
    <row r="57" spans="1:4" s="12" customFormat="1" ht="12.75">
      <c r="A57" s="14" t="s">
        <v>34</v>
      </c>
      <c r="B57" s="9" t="e">
        <f>'ST JUNIORI'!#REF!</f>
        <v>#REF!</v>
      </c>
      <c r="C57" s="14">
        <f>CICIBANKE!A13</f>
        <v>4</v>
      </c>
      <c r="D57" s="14">
        <f>IF(CICIBANKE!A13,55)</f>
        <v>55</v>
      </c>
    </row>
    <row r="58" spans="1:4" s="12" customFormat="1" ht="12.75">
      <c r="A58" s="14" t="s">
        <v>34</v>
      </c>
      <c r="B58" s="9" t="str">
        <f>'ST JUNIORI'!C13</f>
        <v>SPK HIPERAKTIV</v>
      </c>
      <c r="C58" s="14">
        <f>CICIBANKE!A14</f>
        <v>5</v>
      </c>
      <c r="D58" s="14">
        <f>IF(CICIBANKE!A14,51)</f>
        <v>51</v>
      </c>
    </row>
    <row r="59" s="12" customFormat="1" ht="12.75"/>
  </sheetData>
  <sheetProtection/>
  <mergeCells count="5">
    <mergeCell ref="A1:E1"/>
    <mergeCell ref="C8:C9"/>
    <mergeCell ref="A8:A9"/>
    <mergeCell ref="B8:B9"/>
    <mergeCell ref="D8:D9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CorelDRAW.Graphic.12" shapeId="17829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1.7109375" style="0" customWidth="1"/>
    <col min="2" max="2" width="25.57421875" style="0" customWidth="1"/>
  </cols>
  <sheetData>
    <row r="1" spans="1:5" s="1" customFormat="1" ht="20.25">
      <c r="A1" s="38" t="s">
        <v>24</v>
      </c>
      <c r="B1" s="38"/>
      <c r="C1" s="38"/>
      <c r="D1" s="38"/>
      <c r="E1" s="39"/>
    </row>
    <row r="2" spans="1:8" s="1" customFormat="1" ht="18">
      <c r="A2" s="1" t="s">
        <v>2</v>
      </c>
      <c r="E2" s="21"/>
      <c r="F2" s="5"/>
      <c r="G2" s="5"/>
      <c r="H2" s="5"/>
    </row>
    <row r="3" spans="1:8" s="1" customFormat="1" ht="18">
      <c r="A3" s="1" t="s">
        <v>3</v>
      </c>
      <c r="E3" s="21"/>
      <c r="F3" s="5"/>
      <c r="G3" s="5"/>
      <c r="H3" s="5"/>
    </row>
    <row r="4" spans="1:8" s="1" customFormat="1" ht="18">
      <c r="A4" s="1" t="s">
        <v>42</v>
      </c>
      <c r="E4" s="21"/>
      <c r="F4" s="5"/>
      <c r="G4" s="5"/>
      <c r="H4" s="5"/>
    </row>
    <row r="5" spans="1:8" s="1" customFormat="1" ht="18">
      <c r="A5" s="1" t="s">
        <v>43</v>
      </c>
      <c r="E5" s="21"/>
      <c r="F5" s="5"/>
      <c r="G5" s="5"/>
      <c r="H5" s="5"/>
    </row>
    <row r="6" spans="1:8" s="1" customFormat="1" ht="18">
      <c r="A6" s="1" t="s">
        <v>44</v>
      </c>
      <c r="E6" s="21"/>
      <c r="F6" s="5"/>
      <c r="G6" s="5"/>
      <c r="H6" s="5"/>
    </row>
    <row r="7" spans="5:8" s="1" customFormat="1" ht="18">
      <c r="E7" s="21"/>
      <c r="F7" s="5"/>
      <c r="G7" s="5"/>
      <c r="H7" s="5"/>
    </row>
    <row r="8" spans="1:5" s="12" customFormat="1" ht="12.75">
      <c r="A8" s="42" t="s">
        <v>35</v>
      </c>
      <c r="B8" s="42" t="s">
        <v>36</v>
      </c>
      <c r="C8" s="40" t="s">
        <v>39</v>
      </c>
      <c r="D8" s="42" t="s">
        <v>37</v>
      </c>
      <c r="E8" s="43" t="s">
        <v>38</v>
      </c>
    </row>
    <row r="9" spans="1:5" s="12" customFormat="1" ht="12.75">
      <c r="A9" s="42"/>
      <c r="B9" s="42"/>
      <c r="C9" s="41"/>
      <c r="D9" s="42"/>
      <c r="E9" s="43"/>
    </row>
    <row r="10" spans="1:5" s="12" customFormat="1" ht="12.75">
      <c r="A10" s="14" t="s">
        <v>26</v>
      </c>
      <c r="B10" s="14" t="str">
        <f>CICIBANI!C13</f>
        <v>SPK MARULIANUS</v>
      </c>
      <c r="C10" s="14">
        <f>CICIBANI!A13</f>
        <v>4</v>
      </c>
      <c r="D10" s="14">
        <f>IF(CICIBANKE!A13,55)</f>
        <v>55</v>
      </c>
      <c r="E10" s="18"/>
    </row>
    <row r="11" spans="1:5" s="12" customFormat="1" ht="12.75">
      <c r="A11" s="14" t="s">
        <v>27</v>
      </c>
      <c r="B11" s="14" t="str">
        <f>KADETKINJE!C11</f>
        <v>SPK DIREKT</v>
      </c>
      <c r="C11" s="14">
        <f>KADETKINJE!A11</f>
        <v>2</v>
      </c>
      <c r="D11" s="14">
        <f>IF(CICIBANKE!A11,80)</f>
        <v>80</v>
      </c>
      <c r="E11" s="19">
        <f>SUM(D10:D11)</f>
        <v>135</v>
      </c>
    </row>
    <row r="12" spans="1:5" s="12" customFormat="1" ht="12.75">
      <c r="A12" s="14" t="s">
        <v>25</v>
      </c>
      <c r="B12" s="13" t="str">
        <f>CICIBANKE!C14</f>
        <v>SPK ONSIGHT</v>
      </c>
      <c r="C12" s="14">
        <f>CICIBANKE!A14</f>
        <v>5</v>
      </c>
      <c r="D12" s="14">
        <f>IF(CICIBANKE!A14,51)</f>
        <v>51</v>
      </c>
      <c r="E12" s="18"/>
    </row>
    <row r="13" spans="1:5" s="12" customFormat="1" ht="12.75">
      <c r="A13" s="14" t="s">
        <v>26</v>
      </c>
      <c r="B13" s="14" t="e">
        <f>CICIBANI!#REF!</f>
        <v>#REF!</v>
      </c>
      <c r="C13" s="14" t="e">
        <f>CICIBANI!#REF!</f>
        <v>#REF!</v>
      </c>
      <c r="D13" s="14">
        <f>IF(CICIBANKE!A14,51)</f>
        <v>51</v>
      </c>
      <c r="E13" s="20"/>
    </row>
    <row r="14" spans="1:5" s="12" customFormat="1" ht="12.75">
      <c r="A14" s="14" t="s">
        <v>28</v>
      </c>
      <c r="B14" s="14" t="str">
        <f>KADETI!C14</f>
        <v>SPK CAF</v>
      </c>
      <c r="C14" s="14">
        <f>KADETI!A14</f>
        <v>5</v>
      </c>
      <c r="D14" s="14">
        <f>IF(CICIBANKE!A14,51)</f>
        <v>51</v>
      </c>
      <c r="E14" s="20"/>
    </row>
    <row r="15" spans="1:5" s="12" customFormat="1" ht="12.75">
      <c r="A15" s="14" t="s">
        <v>30</v>
      </c>
      <c r="B15" s="9">
        <f>'ST KADETI'!C14</f>
        <v>0</v>
      </c>
      <c r="C15" s="14">
        <f>'ST KADETI'!A14</f>
        <v>0</v>
      </c>
      <c r="D15" s="14">
        <f>IF(CICIBANKE!A14,51)</f>
        <v>51</v>
      </c>
      <c r="E15" s="20"/>
    </row>
    <row r="16" spans="1:5" s="12" customFormat="1" ht="12.75">
      <c r="A16" s="14" t="s">
        <v>32</v>
      </c>
      <c r="B16" s="14" t="str">
        <f>JUNIORI!C14</f>
        <v>SPK MARULIANUS</v>
      </c>
      <c r="C16" s="14">
        <f>JUNIORI!A14</f>
        <v>5</v>
      </c>
      <c r="D16" s="14">
        <f>IF(CICIBANKE!A14,51)</f>
        <v>51</v>
      </c>
      <c r="E16" s="20"/>
    </row>
    <row r="17" spans="1:5" s="12" customFormat="1" ht="12.75">
      <c r="A17" s="14" t="s">
        <v>28</v>
      </c>
      <c r="B17" s="14" t="str">
        <f>KADETI!C13</f>
        <v>SPK CAF</v>
      </c>
      <c r="C17" s="14">
        <f>KADETI!A13</f>
        <v>4</v>
      </c>
      <c r="D17" s="14">
        <f>IF(CICIBANKE!A13,55)</f>
        <v>55</v>
      </c>
      <c r="E17" s="20"/>
    </row>
    <row r="18" spans="1:5" s="12" customFormat="1" ht="12.75">
      <c r="A18" s="14" t="s">
        <v>29</v>
      </c>
      <c r="B18" s="9" t="str">
        <f>'ST KADETKINJE'!C13</f>
        <v>SPK PULFER</v>
      </c>
      <c r="C18" s="14">
        <f>'ST KADETKINJE'!A13</f>
        <v>4</v>
      </c>
      <c r="D18" s="14">
        <f>IF(CICIBANKE!A13,55)</f>
        <v>55</v>
      </c>
      <c r="E18" s="20"/>
    </row>
    <row r="19" spans="1:5" s="12" customFormat="1" ht="12.75">
      <c r="A19" s="14" t="s">
        <v>32</v>
      </c>
      <c r="B19" s="14" t="str">
        <f>JUNIORI!C13</f>
        <v>SPK PULFER</v>
      </c>
      <c r="C19" s="14">
        <f>JUNIORI!A13</f>
        <v>4</v>
      </c>
      <c r="D19" s="14">
        <f>IF(CICIBANKE!A13,55)</f>
        <v>55</v>
      </c>
      <c r="E19" s="20"/>
    </row>
    <row r="20" spans="1:5" s="12" customFormat="1" ht="12.75">
      <c r="A20" s="14" t="s">
        <v>30</v>
      </c>
      <c r="B20" s="9" t="str">
        <f>'ST KADETI'!C12</f>
        <v>SPK CAF</v>
      </c>
      <c r="C20" s="14">
        <f>'ST KADETI'!A12</f>
        <v>3</v>
      </c>
      <c r="D20" s="14">
        <f>IF(CICIBANKE!A13,65)</f>
        <v>65</v>
      </c>
      <c r="E20" s="20"/>
    </row>
    <row r="21" spans="1:5" s="12" customFormat="1" ht="12.75">
      <c r="A21" s="14" t="s">
        <v>28</v>
      </c>
      <c r="B21" s="14" t="str">
        <f>KADETI!C11</f>
        <v>SPK CAF</v>
      </c>
      <c r="C21" s="14">
        <f>KADETI!A11</f>
        <v>2</v>
      </c>
      <c r="D21" s="14">
        <f>IF(CICIBANKE!A11,80)</f>
        <v>80</v>
      </c>
      <c r="E21" s="20"/>
    </row>
    <row r="22" spans="1:5" s="12" customFormat="1" ht="12.75">
      <c r="A22" s="14" t="s">
        <v>30</v>
      </c>
      <c r="B22" s="9" t="str">
        <f>'ST KADETI'!C11</f>
        <v>SPK ONSIGHT</v>
      </c>
      <c r="C22" s="14">
        <f>'ST KADETI'!A11</f>
        <v>2</v>
      </c>
      <c r="D22" s="14">
        <f>IF(CICIBANKE!A11,80)</f>
        <v>80</v>
      </c>
      <c r="E22" s="19">
        <f>SUM(D12:D22)</f>
        <v>645</v>
      </c>
    </row>
    <row r="23" spans="1:5" s="12" customFormat="1" ht="12.75">
      <c r="A23" s="14" t="s">
        <v>29</v>
      </c>
      <c r="B23" s="9" t="str">
        <f>'ST KADETKINJE'!C14</f>
        <v>SPK MARULIANUS</v>
      </c>
      <c r="C23" s="14">
        <f>'ST KADETKINJE'!A14</f>
        <v>5</v>
      </c>
      <c r="D23" s="14">
        <f>IF(CICIBANKE!A14,51)</f>
        <v>51</v>
      </c>
      <c r="E23" s="18"/>
    </row>
    <row r="24" spans="1:5" s="12" customFormat="1" ht="12.75">
      <c r="A24" s="14" t="s">
        <v>34</v>
      </c>
      <c r="B24" s="9" t="e">
        <f>'ST JUNIORI'!#REF!</f>
        <v>#REF!</v>
      </c>
      <c r="C24" s="14">
        <f>CICIBANKE!A13</f>
        <v>4</v>
      </c>
      <c r="D24" s="14">
        <f>IF(CICIBANKE!A13,55)</f>
        <v>55</v>
      </c>
      <c r="E24" s="20"/>
    </row>
    <row r="25" spans="1:5" s="12" customFormat="1" ht="12.75">
      <c r="A25" s="14" t="s">
        <v>32</v>
      </c>
      <c r="B25" s="14" t="str">
        <f>JUNIORI!C11</f>
        <v>SPK MARULIANUS</v>
      </c>
      <c r="C25" s="14">
        <f>JUNIORI!A11</f>
        <v>2</v>
      </c>
      <c r="D25" s="14">
        <f>IF(CICIBANKE!A11,80)</f>
        <v>80</v>
      </c>
      <c r="E25" s="20"/>
    </row>
    <row r="26" spans="1:5" s="12" customFormat="1" ht="12.75">
      <c r="A26" s="14" t="s">
        <v>32</v>
      </c>
      <c r="B26" s="14" t="str">
        <f>JUNIORI!C10</f>
        <v>SPK PULFER</v>
      </c>
      <c r="C26" s="14">
        <f>JUNIORI!A10</f>
        <v>1</v>
      </c>
      <c r="D26" s="14">
        <f>IF(CICIBANKE!A10,100)</f>
        <v>100</v>
      </c>
      <c r="E26" s="20"/>
    </row>
    <row r="27" spans="1:5" s="12" customFormat="1" ht="12.75">
      <c r="A27" s="14" t="s">
        <v>34</v>
      </c>
      <c r="B27" s="9" t="str">
        <f>'ST JUNIORI'!C10</f>
        <v>SPK PULFER</v>
      </c>
      <c r="C27" s="14">
        <f>CICIBANKE!A10</f>
        <v>1</v>
      </c>
      <c r="D27" s="14">
        <f>IF(CICIBANKE!A10,100)</f>
        <v>100</v>
      </c>
      <c r="E27" s="19">
        <f>SUM(D23:D27)</f>
        <v>386</v>
      </c>
    </row>
    <row r="28" spans="1:5" s="12" customFormat="1" ht="12.75">
      <c r="A28" s="14" t="s">
        <v>25</v>
      </c>
      <c r="B28" s="13" t="str">
        <f>CICIBANKE!C13</f>
        <v>SPK HIPERAKTIV</v>
      </c>
      <c r="C28" s="14">
        <f>CICIBANKE!A13</f>
        <v>4</v>
      </c>
      <c r="D28" s="14">
        <f>IF(CICIBANKE!A13,55)</f>
        <v>55</v>
      </c>
      <c r="E28" s="18"/>
    </row>
    <row r="29" spans="1:5" s="12" customFormat="1" ht="12.75">
      <c r="A29" s="14" t="s">
        <v>33</v>
      </c>
      <c r="B29" s="13">
        <f>'ST JUNIORKE'!C13</f>
        <v>0</v>
      </c>
      <c r="C29" s="14">
        <f>'ST JUNIORKE'!A13</f>
        <v>0</v>
      </c>
      <c r="D29" s="14">
        <f>IF(CICIBANKE!A13,55)</f>
        <v>55</v>
      </c>
      <c r="E29" s="20"/>
    </row>
    <row r="30" spans="1:5" s="12" customFormat="1" ht="12.75">
      <c r="A30" s="14" t="s">
        <v>28</v>
      </c>
      <c r="B30" s="14" t="str">
        <f>KADETI!C12</f>
        <v>SPK CAF</v>
      </c>
      <c r="C30" s="14">
        <f>KADETI!A12</f>
        <v>3</v>
      </c>
      <c r="D30" s="14">
        <f>IF(CICIBANKE!A13,65)</f>
        <v>65</v>
      </c>
      <c r="E30" s="20"/>
    </row>
    <row r="31" spans="1:5" s="12" customFormat="1" ht="12.75">
      <c r="A31" s="14" t="s">
        <v>25</v>
      </c>
      <c r="B31" s="13" t="str">
        <f>CICIBANKE!C11</f>
        <v>SPK PULFER</v>
      </c>
      <c r="C31" s="14">
        <f>CICIBANKE!A11</f>
        <v>2</v>
      </c>
      <c r="D31" s="14">
        <f>IF(CICIBANKE!A11,80)</f>
        <v>80</v>
      </c>
      <c r="E31" s="20"/>
    </row>
    <row r="32" spans="1:5" s="12" customFormat="1" ht="12.75">
      <c r="A32" s="14" t="s">
        <v>31</v>
      </c>
      <c r="B32" s="14" t="str">
        <f>JUNIORKE!C10</f>
        <v>SPK PULFER</v>
      </c>
      <c r="C32" s="14">
        <f>JUNIORKE!A11</f>
        <v>2</v>
      </c>
      <c r="D32" s="14">
        <f>IF(CICIBANKE!A11,80)</f>
        <v>80</v>
      </c>
      <c r="E32" s="20"/>
    </row>
    <row r="33" spans="1:5" s="12" customFormat="1" ht="12.75">
      <c r="A33" s="14" t="s">
        <v>33</v>
      </c>
      <c r="B33" s="13">
        <f>'ST JUNIORKE'!C11</f>
        <v>0</v>
      </c>
      <c r="C33" s="14">
        <f>'ST JUNIORKE'!A11</f>
        <v>0</v>
      </c>
      <c r="D33" s="14">
        <f>IF(CICIBANKE!A11,80)</f>
        <v>80</v>
      </c>
      <c r="E33" s="20"/>
    </row>
    <row r="34" spans="1:5" s="12" customFormat="1" ht="12.75">
      <c r="A34" s="14" t="s">
        <v>26</v>
      </c>
      <c r="B34" s="14" t="str">
        <f>CICIBANI!C10</f>
        <v>RAK</v>
      </c>
      <c r="C34" s="14">
        <f>CICIBANI!A10</f>
        <v>1</v>
      </c>
      <c r="D34" s="14">
        <f>IF(CICIBANI!A10,100)</f>
        <v>100</v>
      </c>
      <c r="E34" s="20"/>
    </row>
    <row r="35" spans="1:5" s="12" customFormat="1" ht="12.75">
      <c r="A35" s="14" t="s">
        <v>28</v>
      </c>
      <c r="B35" s="14" t="str">
        <f>KADETI!C10</f>
        <v>SPK CAF</v>
      </c>
      <c r="C35" s="14">
        <f>KADETI!A10</f>
        <v>1</v>
      </c>
      <c r="D35" s="14">
        <f>IF(CICIBANKE!A10,100)</f>
        <v>100</v>
      </c>
      <c r="E35" s="19">
        <f>SUM(D28:D35)</f>
        <v>615</v>
      </c>
    </row>
    <row r="36" spans="1:5" s="12" customFormat="1" ht="12.75">
      <c r="A36" s="14" t="s">
        <v>27</v>
      </c>
      <c r="B36" s="14">
        <f>KADETKINJE!C14</f>
        <v>0</v>
      </c>
      <c r="C36" s="14">
        <f>KADETKINJE!A14</f>
        <v>5</v>
      </c>
      <c r="D36" s="14">
        <f>IF(CICIBANKE!A14,51)</f>
        <v>51</v>
      </c>
      <c r="E36" s="18"/>
    </row>
    <row r="37" spans="1:5" s="12" customFormat="1" ht="12.75">
      <c r="A37" s="14" t="s">
        <v>27</v>
      </c>
      <c r="B37" s="14">
        <f>KADETKINJE!C13</f>
        <v>0</v>
      </c>
      <c r="C37" s="14">
        <f>KADETKINJE!A13</f>
        <v>4</v>
      </c>
      <c r="D37" s="14">
        <f>IF(CICIBANKE!A13,55)</f>
        <v>55</v>
      </c>
      <c r="E37" s="20"/>
    </row>
    <row r="38" spans="1:5" s="12" customFormat="1" ht="12.75">
      <c r="A38" s="14" t="s">
        <v>30</v>
      </c>
      <c r="B38" s="9" t="str">
        <f>'ST KADETI'!C13</f>
        <v>SPK PULFER</v>
      </c>
      <c r="C38" s="14">
        <f>'ST KADETI'!A13</f>
        <v>4</v>
      </c>
      <c r="D38" s="14">
        <f>IF(CICIBANKE!A13,55)</f>
        <v>55</v>
      </c>
      <c r="E38" s="20"/>
    </row>
    <row r="39" spans="1:5" s="12" customFormat="1" ht="12.75">
      <c r="A39" s="14" t="s">
        <v>25</v>
      </c>
      <c r="B39" s="13" t="str">
        <f>CICIBANKE!C12</f>
        <v>PDS VELEBIT</v>
      </c>
      <c r="C39" s="14">
        <f>CICIBANKE!A12</f>
        <v>3</v>
      </c>
      <c r="D39" s="14">
        <f>IF(CICIBANKE!A13,65)</f>
        <v>65</v>
      </c>
      <c r="E39" s="20"/>
    </row>
    <row r="40" spans="1:5" s="12" customFormat="1" ht="12.75">
      <c r="A40" s="14" t="s">
        <v>26</v>
      </c>
      <c r="B40" s="14" t="str">
        <f>CICIBANI!C12</f>
        <v>SPK MARULIANUS</v>
      </c>
      <c r="C40" s="14">
        <f>CICIBANI!A12</f>
        <v>3</v>
      </c>
      <c r="D40" s="14">
        <f>IF(CICIBANKE!A13,65)</f>
        <v>65</v>
      </c>
      <c r="E40" s="20"/>
    </row>
    <row r="41" spans="1:5" s="12" customFormat="1" ht="12.75">
      <c r="A41" s="14" t="s">
        <v>25</v>
      </c>
      <c r="B41" s="13" t="str">
        <f>CICIBANKE!C10</f>
        <v>PK SPLIT</v>
      </c>
      <c r="C41" s="14">
        <f>CICIBANKE!A10</f>
        <v>1</v>
      </c>
      <c r="D41" s="14">
        <f>IF(CICIBANKE!A10,100)</f>
        <v>100</v>
      </c>
      <c r="E41" s="19">
        <f>SUM(D36:D41)</f>
        <v>391</v>
      </c>
    </row>
    <row r="42" spans="1:5" s="12" customFormat="1" ht="12.75">
      <c r="A42" s="14" t="s">
        <v>34</v>
      </c>
      <c r="B42" s="9" t="str">
        <f>'ST JUNIORI'!C13</f>
        <v>SPK HIPERAKTIV</v>
      </c>
      <c r="C42" s="14">
        <f>CICIBANKE!A14</f>
        <v>5</v>
      </c>
      <c r="D42" s="14">
        <f>IF(CICIBANKE!A14,51)</f>
        <v>51</v>
      </c>
      <c r="E42" s="18"/>
    </row>
    <row r="43" spans="1:5" s="12" customFormat="1" ht="12.75">
      <c r="A43" s="14" t="s">
        <v>31</v>
      </c>
      <c r="B43" s="14">
        <f>JUNIORKE!C13</f>
        <v>0</v>
      </c>
      <c r="C43" s="14">
        <f>JUNIORKE!A13</f>
        <v>4</v>
      </c>
      <c r="D43" s="14">
        <f>IF(CICIBANKE!A13,55)</f>
        <v>55</v>
      </c>
      <c r="E43" s="20"/>
    </row>
    <row r="44" spans="1:5" s="12" customFormat="1" ht="12.75">
      <c r="A44" s="14" t="s">
        <v>27</v>
      </c>
      <c r="B44" s="14" t="str">
        <f>KADETKINJE!C12</f>
        <v>SPK CAF</v>
      </c>
      <c r="C44" s="14">
        <f>KADETKINJE!A12</f>
        <v>3</v>
      </c>
      <c r="D44" s="14">
        <f>IF(CICIBANKE!A13,65)</f>
        <v>65</v>
      </c>
      <c r="E44" s="20"/>
    </row>
    <row r="45" spans="1:5" s="12" customFormat="1" ht="12.75">
      <c r="A45" s="14" t="s">
        <v>29</v>
      </c>
      <c r="B45" s="9" t="str">
        <f>'ST KADETKINJE'!C12</f>
        <v>SPK MARULIANUS</v>
      </c>
      <c r="C45" s="14">
        <f>'ST KADETKINJE'!A12</f>
        <v>3</v>
      </c>
      <c r="D45" s="14">
        <f>IF(CICIBANKE!A13,65)</f>
        <v>65</v>
      </c>
      <c r="E45" s="20"/>
    </row>
    <row r="46" spans="1:5" s="12" customFormat="1" ht="12.75">
      <c r="A46" s="14" t="s">
        <v>31</v>
      </c>
      <c r="B46" s="14" t="str">
        <f>JUNIORKE!C12</f>
        <v>SPK HIPERAKTIV</v>
      </c>
      <c r="C46" s="14">
        <f>JUNIORKE!A12</f>
        <v>3</v>
      </c>
      <c r="D46" s="14">
        <f>IF(CICIBANKE!A13,65)</f>
        <v>65</v>
      </c>
      <c r="E46" s="20"/>
    </row>
    <row r="47" spans="1:5" s="12" customFormat="1" ht="12.75">
      <c r="A47" s="14" t="s">
        <v>33</v>
      </c>
      <c r="B47" s="13">
        <f>'ST JUNIORKE'!C12</f>
        <v>0</v>
      </c>
      <c r="C47" s="14">
        <f>'ST JUNIORKE'!A12</f>
        <v>0</v>
      </c>
      <c r="D47" s="14">
        <f>IF(CICIBANKE!A13,65)</f>
        <v>65</v>
      </c>
      <c r="E47" s="20"/>
    </row>
    <row r="48" spans="1:5" s="12" customFormat="1" ht="12.75">
      <c r="A48" s="14" t="s">
        <v>34</v>
      </c>
      <c r="B48" s="9" t="str">
        <f>'ST JUNIORI'!C12</f>
        <v>SPK CAF</v>
      </c>
      <c r="C48" s="14">
        <f>CICIBANKE!A12</f>
        <v>3</v>
      </c>
      <c r="D48" s="14">
        <f>IF(CICIBANKE!A13,65)</f>
        <v>65</v>
      </c>
      <c r="E48" s="20"/>
    </row>
    <row r="49" spans="1:5" s="12" customFormat="1" ht="12.75">
      <c r="A49" s="14" t="s">
        <v>26</v>
      </c>
      <c r="B49" s="14" t="str">
        <f>CICIBANI!C11</f>
        <v>PDS VELEBIT</v>
      </c>
      <c r="C49" s="14">
        <f>CICIBANI!A11</f>
        <v>2</v>
      </c>
      <c r="D49" s="14">
        <f>IF(CICIBANI!A11,80)</f>
        <v>80</v>
      </c>
      <c r="E49" s="20"/>
    </row>
    <row r="50" spans="1:5" s="12" customFormat="1" ht="12.75">
      <c r="A50" s="14" t="s">
        <v>33</v>
      </c>
      <c r="B50" s="13" t="str">
        <f>'ST JUNIORKE'!C10</f>
        <v>SPK CAF</v>
      </c>
      <c r="C50" s="14">
        <f>'ST JUNIORKE'!A10</f>
        <v>1</v>
      </c>
      <c r="D50" s="14">
        <f>IF(CICIBANKE!A10,100)</f>
        <v>100</v>
      </c>
      <c r="E50" s="19">
        <f>SUM(D42:D50)</f>
        <v>611</v>
      </c>
    </row>
    <row r="51" spans="1:5" s="12" customFormat="1" ht="12.75">
      <c r="A51" s="14" t="s">
        <v>32</v>
      </c>
      <c r="B51" s="14" t="str">
        <f>JUNIORI!C12</f>
        <v>SPK MARULIANUS</v>
      </c>
      <c r="C51" s="14">
        <f>JUNIORI!A12</f>
        <v>3</v>
      </c>
      <c r="D51" s="14">
        <f>IF(CICIBANKE!A13,65)</f>
        <v>65</v>
      </c>
      <c r="E51" s="14">
        <f>SUM(D51)</f>
        <v>65</v>
      </c>
    </row>
    <row r="52" spans="1:5" s="12" customFormat="1" ht="12.75">
      <c r="A52" s="14" t="s">
        <v>31</v>
      </c>
      <c r="B52" s="14">
        <f>JUNIORKE!C14</f>
        <v>0</v>
      </c>
      <c r="C52" s="14">
        <f>JUNIORKE!A14</f>
        <v>5</v>
      </c>
      <c r="D52" s="14">
        <f>IF(CICIBANKE!A14,51)</f>
        <v>51</v>
      </c>
      <c r="E52" s="18"/>
    </row>
    <row r="53" spans="1:5" s="12" customFormat="1" ht="12.75">
      <c r="A53" s="14" t="s">
        <v>29</v>
      </c>
      <c r="B53" s="9" t="str">
        <f>'ST KADETKINJE'!C11</f>
        <v>SPK MARULIANUS</v>
      </c>
      <c r="C53" s="14">
        <f>'ST KADETKINJE'!A11</f>
        <v>2</v>
      </c>
      <c r="D53" s="14">
        <f>IF(CICIBANKE!A11,80)</f>
        <v>80</v>
      </c>
      <c r="E53" s="20"/>
    </row>
    <row r="54" spans="1:5" s="12" customFormat="1" ht="12.75">
      <c r="A54" s="14" t="s">
        <v>27</v>
      </c>
      <c r="B54" s="14" t="str">
        <f>KADETKINJE!C10</f>
        <v>SPK PULFER</v>
      </c>
      <c r="C54" s="14">
        <f>KADETKINJE!A10</f>
        <v>1</v>
      </c>
      <c r="D54" s="14">
        <f>IF(CICIBANKE!A10,100)</f>
        <v>100</v>
      </c>
      <c r="E54" s="20"/>
    </row>
    <row r="55" spans="1:5" s="12" customFormat="1" ht="12.75">
      <c r="A55" s="14" t="s">
        <v>30</v>
      </c>
      <c r="B55" s="9" t="str">
        <f>'ST KADETI'!C10</f>
        <v>RAK</v>
      </c>
      <c r="C55" s="14">
        <f>'ST KADETI'!A10</f>
        <v>1</v>
      </c>
      <c r="D55" s="14">
        <f>IF(CICIBANKE!A10,100)</f>
        <v>100</v>
      </c>
      <c r="E55" s="19">
        <f>SUM(D52:D55)</f>
        <v>331</v>
      </c>
    </row>
    <row r="56" spans="1:5" s="12" customFormat="1" ht="12.75">
      <c r="A56" s="14" t="s">
        <v>34</v>
      </c>
      <c r="B56" s="9" t="str">
        <f>'ST JUNIORI'!C11</f>
        <v>SPK PULFER</v>
      </c>
      <c r="C56" s="14">
        <f>CICIBANKE!A11</f>
        <v>2</v>
      </c>
      <c r="D56" s="14">
        <f>IF(CICIBANKE!A11,80)</f>
        <v>80</v>
      </c>
      <c r="E56" s="14">
        <f>SUM(D56)</f>
        <v>80</v>
      </c>
    </row>
    <row r="57" spans="1:5" s="12" customFormat="1" ht="12.75">
      <c r="A57" s="14" t="s">
        <v>29</v>
      </c>
      <c r="B57" s="9" t="str">
        <f>'ST KADETKINJE'!C10</f>
        <v>PDS VELEBIT</v>
      </c>
      <c r="C57" s="14">
        <f>'ST KADETKINJE'!A10</f>
        <v>1</v>
      </c>
      <c r="D57" s="14">
        <f>IF(CICIBANKE!A10,100)</f>
        <v>100</v>
      </c>
      <c r="E57" s="18"/>
    </row>
    <row r="58" spans="1:5" s="12" customFormat="1" ht="12.75">
      <c r="A58" s="14" t="s">
        <v>31</v>
      </c>
      <c r="B58" s="14" t="str">
        <f>JUNIORKE!C11</f>
        <v>SPK MARULIANUS</v>
      </c>
      <c r="C58" s="14">
        <f>JUNIORKE!A10</f>
        <v>1</v>
      </c>
      <c r="D58" s="14">
        <f>IF(CICIBANKE!A10,100)</f>
        <v>100</v>
      </c>
      <c r="E58" s="19">
        <f>SUM(D57:D58)</f>
        <v>200</v>
      </c>
    </row>
    <row r="59" s="12" customFormat="1" ht="12.75"/>
  </sheetData>
  <sheetProtection/>
  <mergeCells count="6">
    <mergeCell ref="A1:E1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CorelDRAW.Graphic.12" shapeId="42409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6">
      <selection activeCell="B24" sqref="B24"/>
    </sheetView>
  </sheetViews>
  <sheetFormatPr defaultColWidth="9.140625" defaultRowHeight="12.75"/>
  <cols>
    <col min="1" max="1" width="6.1406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10" ht="20.25">
      <c r="A1" s="38" t="s">
        <v>4</v>
      </c>
      <c r="B1" s="38"/>
      <c r="C1" s="38"/>
      <c r="D1" s="38"/>
      <c r="E1" s="39"/>
      <c r="F1" s="39"/>
      <c r="G1" s="39"/>
      <c r="H1" s="39"/>
      <c r="I1" s="39"/>
      <c r="J1" s="39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ht="18">
      <c r="A7" s="1" t="s">
        <v>7</v>
      </c>
    </row>
    <row r="9" spans="1:10" ht="18">
      <c r="A9" s="7" t="s">
        <v>5</v>
      </c>
      <c r="B9" s="6" t="s">
        <v>0</v>
      </c>
      <c r="C9" s="6" t="s">
        <v>1</v>
      </c>
      <c r="D9" s="2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18" customHeight="1">
      <c r="A10" s="8">
        <v>1</v>
      </c>
      <c r="B10" s="24" t="s">
        <v>73</v>
      </c>
      <c r="C10" s="24" t="s">
        <v>40</v>
      </c>
      <c r="D10" s="32">
        <f aca="true" t="shared" si="0" ref="D10:D33">SQRT(G10*J10)</f>
        <v>1</v>
      </c>
      <c r="F10" s="26"/>
      <c r="G10" s="26">
        <v>1</v>
      </c>
      <c r="H10" s="28"/>
      <c r="I10" s="2"/>
      <c r="J10" s="2">
        <v>1</v>
      </c>
    </row>
    <row r="11" spans="1:10" ht="18" customHeight="1">
      <c r="A11" s="8">
        <v>2</v>
      </c>
      <c r="B11" s="24" t="s">
        <v>72</v>
      </c>
      <c r="C11" s="24" t="s">
        <v>55</v>
      </c>
      <c r="D11" s="32">
        <f t="shared" si="0"/>
        <v>1</v>
      </c>
      <c r="F11" s="26"/>
      <c r="G11" s="26">
        <v>1</v>
      </c>
      <c r="H11" s="28"/>
      <c r="I11" s="2"/>
      <c r="J11" s="2">
        <v>1</v>
      </c>
    </row>
    <row r="12" spans="1:10" ht="18" customHeight="1">
      <c r="A12" s="8">
        <v>3</v>
      </c>
      <c r="B12" s="24" t="s">
        <v>71</v>
      </c>
      <c r="C12" s="24" t="s">
        <v>19</v>
      </c>
      <c r="D12" s="32">
        <f t="shared" si="0"/>
        <v>1</v>
      </c>
      <c r="F12" s="26"/>
      <c r="G12" s="26">
        <v>1</v>
      </c>
      <c r="H12" s="28"/>
      <c r="I12" s="2"/>
      <c r="J12" s="2">
        <v>1</v>
      </c>
    </row>
    <row r="13" spans="1:10" ht="18" customHeight="1">
      <c r="A13" s="8">
        <v>4</v>
      </c>
      <c r="B13" s="24" t="s">
        <v>68</v>
      </c>
      <c r="C13" s="24" t="s">
        <v>19</v>
      </c>
      <c r="D13" s="32">
        <f t="shared" si="0"/>
        <v>2</v>
      </c>
      <c r="F13" s="26"/>
      <c r="G13" s="26">
        <v>4</v>
      </c>
      <c r="H13" s="28"/>
      <c r="I13" s="2"/>
      <c r="J13" s="2">
        <v>1</v>
      </c>
    </row>
    <row r="14" spans="1:10" ht="18" customHeight="1">
      <c r="A14" s="8">
        <v>5</v>
      </c>
      <c r="B14" s="24" t="s">
        <v>69</v>
      </c>
      <c r="C14" s="24" t="s">
        <v>19</v>
      </c>
      <c r="D14" s="32">
        <f t="shared" si="0"/>
        <v>2.449489742783178</v>
      </c>
      <c r="F14" s="26"/>
      <c r="G14" s="26">
        <v>6</v>
      </c>
      <c r="H14" s="28"/>
      <c r="I14" s="2"/>
      <c r="J14" s="2">
        <v>1</v>
      </c>
    </row>
    <row r="15" spans="1:10" ht="18" customHeight="1">
      <c r="A15" s="8">
        <v>6</v>
      </c>
      <c r="B15" s="24" t="s">
        <v>70</v>
      </c>
      <c r="C15" s="24" t="s">
        <v>18</v>
      </c>
      <c r="D15" s="32">
        <f t="shared" si="0"/>
        <v>2.8284271247461903</v>
      </c>
      <c r="F15" s="26"/>
      <c r="G15" s="26">
        <v>8</v>
      </c>
      <c r="H15" s="28"/>
      <c r="I15" s="2"/>
      <c r="J15" s="2">
        <v>1</v>
      </c>
    </row>
    <row r="16" spans="1:10" ht="18" customHeight="1">
      <c r="A16" s="8">
        <v>7</v>
      </c>
      <c r="B16" s="24" t="s">
        <v>66</v>
      </c>
      <c r="C16" s="24" t="s">
        <v>19</v>
      </c>
      <c r="D16" s="32">
        <f t="shared" si="0"/>
        <v>5.916079783099616</v>
      </c>
      <c r="F16" s="26"/>
      <c r="G16" s="26">
        <v>5</v>
      </c>
      <c r="H16" s="28"/>
      <c r="I16" s="2"/>
      <c r="J16" s="2">
        <v>7</v>
      </c>
    </row>
    <row r="17" spans="1:10" ht="18" customHeight="1">
      <c r="A17" s="8">
        <v>8</v>
      </c>
      <c r="B17" s="24" t="s">
        <v>64</v>
      </c>
      <c r="C17" s="24" t="s">
        <v>65</v>
      </c>
      <c r="D17" s="32">
        <f t="shared" si="0"/>
        <v>7.937253933193772</v>
      </c>
      <c r="F17" s="26"/>
      <c r="G17" s="26">
        <v>7</v>
      </c>
      <c r="H17" s="28"/>
      <c r="I17" s="2"/>
      <c r="J17" s="2">
        <v>9</v>
      </c>
    </row>
    <row r="18" spans="1:10" ht="18" customHeight="1">
      <c r="A18" s="8">
        <v>9</v>
      </c>
      <c r="B18" s="24" t="s">
        <v>67</v>
      </c>
      <c r="C18" s="24" t="s">
        <v>18</v>
      </c>
      <c r="D18" s="32">
        <f t="shared" si="0"/>
        <v>10.198039027185569</v>
      </c>
      <c r="F18" s="26"/>
      <c r="G18" s="26">
        <v>13</v>
      </c>
      <c r="H18" s="28"/>
      <c r="I18" s="2"/>
      <c r="J18" s="2">
        <v>8</v>
      </c>
    </row>
    <row r="19" spans="1:10" ht="18" customHeight="1">
      <c r="A19" s="8">
        <v>9</v>
      </c>
      <c r="B19" s="24" t="s">
        <v>78</v>
      </c>
      <c r="C19" s="24" t="s">
        <v>18</v>
      </c>
      <c r="D19" s="32">
        <f t="shared" si="0"/>
        <v>10.198039027185569</v>
      </c>
      <c r="F19" s="26"/>
      <c r="G19" s="26">
        <v>8</v>
      </c>
      <c r="H19" s="28"/>
      <c r="I19" s="2"/>
      <c r="J19" s="2">
        <v>13</v>
      </c>
    </row>
    <row r="20" spans="1:10" ht="18" customHeight="1">
      <c r="A20" s="8">
        <v>11</v>
      </c>
      <c r="B20" s="24" t="s">
        <v>76</v>
      </c>
      <c r="C20" s="24" t="s">
        <v>18</v>
      </c>
      <c r="D20" s="32">
        <f t="shared" si="0"/>
        <v>10.583005244258363</v>
      </c>
      <c r="F20" s="26"/>
      <c r="G20" s="26">
        <v>8</v>
      </c>
      <c r="H20" s="28"/>
      <c r="I20" s="2"/>
      <c r="J20" s="2">
        <v>14</v>
      </c>
    </row>
    <row r="21" spans="1:10" ht="18" customHeight="1">
      <c r="A21" s="8">
        <v>12</v>
      </c>
      <c r="B21" s="24" t="s">
        <v>77</v>
      </c>
      <c r="C21" s="24" t="s">
        <v>46</v>
      </c>
      <c r="D21" s="32">
        <f t="shared" si="0"/>
        <v>11</v>
      </c>
      <c r="F21" s="26"/>
      <c r="G21" s="26">
        <v>11</v>
      </c>
      <c r="H21" s="28"/>
      <c r="I21" s="2"/>
      <c r="J21" s="2">
        <v>11</v>
      </c>
    </row>
    <row r="22" spans="1:10" ht="18" customHeight="1">
      <c r="A22" s="8">
        <v>13</v>
      </c>
      <c r="B22" s="24" t="s">
        <v>74</v>
      </c>
      <c r="C22" s="24" t="s">
        <v>17</v>
      </c>
      <c r="D22" s="32">
        <f t="shared" si="0"/>
        <v>11.489125293076057</v>
      </c>
      <c r="F22" s="26"/>
      <c r="G22" s="26">
        <v>12</v>
      </c>
      <c r="H22" s="28"/>
      <c r="I22" s="2"/>
      <c r="J22" s="2">
        <v>11</v>
      </c>
    </row>
    <row r="23" spans="1:10" ht="18" customHeight="1">
      <c r="A23" s="8">
        <v>14</v>
      </c>
      <c r="B23" s="24" t="s">
        <v>75</v>
      </c>
      <c r="C23" s="24" t="s">
        <v>16</v>
      </c>
      <c r="D23" s="32">
        <f t="shared" si="0"/>
        <v>11.832159566199232</v>
      </c>
      <c r="F23" s="26"/>
      <c r="G23" s="26">
        <v>14</v>
      </c>
      <c r="H23" s="28"/>
      <c r="I23" s="2"/>
      <c r="J23" s="2">
        <v>10</v>
      </c>
    </row>
    <row r="24" spans="1:10" ht="18" customHeight="1">
      <c r="A24" s="8">
        <v>15</v>
      </c>
      <c r="B24" s="24" t="s">
        <v>121</v>
      </c>
      <c r="C24" s="24" t="s">
        <v>18</v>
      </c>
      <c r="D24" s="32">
        <f t="shared" si="0"/>
        <v>15</v>
      </c>
      <c r="F24" s="26"/>
      <c r="G24" s="26">
        <v>15</v>
      </c>
      <c r="H24" s="28"/>
      <c r="I24" s="2"/>
      <c r="J24" s="2">
        <v>15</v>
      </c>
    </row>
    <row r="25" spans="1:10" ht="18" customHeight="1">
      <c r="A25" s="8">
        <v>16</v>
      </c>
      <c r="B25" s="24" t="s">
        <v>79</v>
      </c>
      <c r="C25" s="24" t="s">
        <v>18</v>
      </c>
      <c r="D25" s="32">
        <f t="shared" si="0"/>
        <v>16</v>
      </c>
      <c r="F25" s="26"/>
      <c r="G25" s="26">
        <v>16</v>
      </c>
      <c r="H25" s="28"/>
      <c r="I25" s="2"/>
      <c r="J25" s="2">
        <v>16</v>
      </c>
    </row>
    <row r="26" spans="1:10" ht="18" customHeight="1">
      <c r="A26" s="33"/>
      <c r="B26" s="15"/>
      <c r="C26" s="15"/>
      <c r="D26" s="32">
        <f t="shared" si="0"/>
        <v>0</v>
      </c>
      <c r="F26" s="26"/>
      <c r="G26" s="26"/>
      <c r="H26" s="28"/>
      <c r="I26" s="2"/>
      <c r="J26" s="2"/>
    </row>
    <row r="27" spans="1:10" ht="18" customHeight="1">
      <c r="A27" s="33"/>
      <c r="B27" s="2"/>
      <c r="C27" s="2"/>
      <c r="D27" s="32">
        <f t="shared" si="0"/>
        <v>0</v>
      </c>
      <c r="F27" s="26"/>
      <c r="G27" s="26"/>
      <c r="H27" s="28"/>
      <c r="I27" s="2"/>
      <c r="J27" s="2"/>
    </row>
    <row r="28" spans="1:10" ht="18" customHeight="1">
      <c r="A28" s="3"/>
      <c r="B28" s="2"/>
      <c r="C28" s="2"/>
      <c r="D28" s="31">
        <f t="shared" si="0"/>
        <v>0</v>
      </c>
      <c r="F28" s="26"/>
      <c r="G28" s="26"/>
      <c r="H28" s="28"/>
      <c r="I28" s="2"/>
      <c r="J28" s="2"/>
    </row>
    <row r="29" spans="1:10" ht="18" customHeight="1">
      <c r="A29" s="3"/>
      <c r="B29" s="2"/>
      <c r="C29" s="2"/>
      <c r="D29" s="31">
        <f t="shared" si="0"/>
        <v>0</v>
      </c>
      <c r="F29" s="26"/>
      <c r="G29" s="26"/>
      <c r="H29" s="28"/>
      <c r="I29" s="2"/>
      <c r="J29" s="2"/>
    </row>
    <row r="30" spans="1:10" ht="18" customHeight="1">
      <c r="A30" s="3"/>
      <c r="B30" s="2"/>
      <c r="C30" s="2"/>
      <c r="D30" s="31">
        <f t="shared" si="0"/>
        <v>0</v>
      </c>
      <c r="F30" s="26"/>
      <c r="G30" s="26"/>
      <c r="H30" s="28"/>
      <c r="I30" s="2"/>
      <c r="J30" s="2"/>
    </row>
    <row r="31" spans="1:10" ht="18" customHeight="1">
      <c r="A31" s="3"/>
      <c r="B31" s="2"/>
      <c r="C31" s="2"/>
      <c r="D31" s="31">
        <f t="shared" si="0"/>
        <v>0</v>
      </c>
      <c r="F31" s="26"/>
      <c r="G31" s="26"/>
      <c r="H31" s="28"/>
      <c r="I31" s="2"/>
      <c r="J31" s="2"/>
    </row>
    <row r="32" spans="1:10" ht="18" customHeight="1">
      <c r="A32" s="3"/>
      <c r="B32" s="2"/>
      <c r="C32" s="2"/>
      <c r="D32" s="31">
        <f t="shared" si="0"/>
        <v>0</v>
      </c>
      <c r="F32" s="27"/>
      <c r="G32" s="27"/>
      <c r="H32" s="28"/>
      <c r="I32" s="6"/>
      <c r="J32" s="6"/>
    </row>
    <row r="33" spans="1:10" ht="18" customHeight="1">
      <c r="A33" s="3"/>
      <c r="B33" s="2"/>
      <c r="C33" s="8"/>
      <c r="D33" s="31">
        <f t="shared" si="0"/>
        <v>0</v>
      </c>
      <c r="F33" s="26"/>
      <c r="G33" s="26"/>
      <c r="H33" s="28"/>
      <c r="I33" s="2"/>
      <c r="J33" s="2"/>
    </row>
    <row r="34" spans="1:6" ht="18">
      <c r="A34" s="4"/>
      <c r="D34" s="5"/>
      <c r="F34" s="5"/>
    </row>
    <row r="35" spans="4:6" ht="18"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1:6" ht="18">
      <c r="A38" s="1" t="s">
        <v>120</v>
      </c>
      <c r="D38" s="5"/>
      <c r="F38" s="5"/>
    </row>
    <row r="39" spans="4:6" ht="18">
      <c r="D39" s="5"/>
      <c r="F39" s="5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3"/>
  <legacyDrawing r:id="rId2"/>
  <oleObjects>
    <oleObject progId="CorelDRAW.Graphic.12" shapeId="3629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P13" sqref="P12:P13"/>
    </sheetView>
  </sheetViews>
  <sheetFormatPr defaultColWidth="9.140625" defaultRowHeight="12.75"/>
  <cols>
    <col min="1" max="1" width="6.1406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4" ht="20.25">
      <c r="A1" s="38" t="s">
        <v>4</v>
      </c>
      <c r="B1" s="38"/>
      <c r="C1" s="38"/>
      <c r="D1" s="38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ht="18">
      <c r="A7" s="1" t="s">
        <v>8</v>
      </c>
    </row>
    <row r="9" spans="1:10" ht="18">
      <c r="A9" s="7" t="s">
        <v>5</v>
      </c>
      <c r="B9" s="6" t="s">
        <v>0</v>
      </c>
      <c r="C9" s="6" t="s">
        <v>1</v>
      </c>
      <c r="D9" s="2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21">
      <c r="A10" s="8">
        <v>1</v>
      </c>
      <c r="B10" s="24" t="s">
        <v>81</v>
      </c>
      <c r="C10" s="24" t="s">
        <v>21</v>
      </c>
      <c r="D10" s="32">
        <f>SQRT(G10*J10)</f>
        <v>1</v>
      </c>
      <c r="F10" s="26"/>
      <c r="G10" s="26">
        <v>1</v>
      </c>
      <c r="H10" s="28"/>
      <c r="I10" s="2"/>
      <c r="J10" s="2">
        <v>1</v>
      </c>
    </row>
    <row r="11" spans="1:10" ht="21">
      <c r="A11" s="8">
        <v>2</v>
      </c>
      <c r="B11" s="24" t="s">
        <v>80</v>
      </c>
      <c r="C11" s="24" t="s">
        <v>65</v>
      </c>
      <c r="D11" s="32">
        <f>SQRT(G11*J11)</f>
        <v>2</v>
      </c>
      <c r="F11" s="26"/>
      <c r="G11" s="26">
        <v>2</v>
      </c>
      <c r="H11" s="28"/>
      <c r="I11" s="2"/>
      <c r="J11" s="2">
        <v>2</v>
      </c>
    </row>
    <row r="12" spans="1:10" ht="21">
      <c r="A12" s="8">
        <v>3</v>
      </c>
      <c r="B12" s="24" t="s">
        <v>82</v>
      </c>
      <c r="C12" s="24" t="s">
        <v>18</v>
      </c>
      <c r="D12" s="32">
        <f>SQRT(G12*J12)</f>
        <v>3</v>
      </c>
      <c r="F12" s="26"/>
      <c r="G12" s="26">
        <v>3</v>
      </c>
      <c r="H12" s="28"/>
      <c r="I12" s="2"/>
      <c r="J12" s="2">
        <v>3</v>
      </c>
    </row>
    <row r="13" spans="1:10" ht="18">
      <c r="A13" s="8">
        <v>4</v>
      </c>
      <c r="B13" s="9"/>
      <c r="C13" s="9"/>
      <c r="D13" s="32">
        <f aca="true" t="shared" si="0" ref="D13:D34">SQRT(G13*J13)</f>
        <v>0</v>
      </c>
      <c r="F13" s="26"/>
      <c r="G13" s="26"/>
      <c r="H13" s="28"/>
      <c r="I13" s="2"/>
      <c r="J13" s="2"/>
    </row>
    <row r="14" spans="1:10" ht="18">
      <c r="A14" s="8">
        <v>5</v>
      </c>
      <c r="B14" s="9"/>
      <c r="C14" s="9"/>
      <c r="D14" s="32">
        <f t="shared" si="0"/>
        <v>0</v>
      </c>
      <c r="F14" s="26"/>
      <c r="G14" s="26"/>
      <c r="H14" s="28"/>
      <c r="I14" s="2"/>
      <c r="J14" s="2"/>
    </row>
    <row r="15" spans="1:10" ht="18">
      <c r="A15" s="2">
        <v>6</v>
      </c>
      <c r="B15" s="9"/>
      <c r="C15" s="9"/>
      <c r="D15" s="31">
        <f t="shared" si="0"/>
        <v>0</v>
      </c>
      <c r="F15" s="26"/>
      <c r="G15" s="26"/>
      <c r="H15" s="28"/>
      <c r="I15" s="2"/>
      <c r="J15" s="2"/>
    </row>
    <row r="16" spans="1:10" ht="18">
      <c r="A16" s="2">
        <v>7</v>
      </c>
      <c r="B16" s="9"/>
      <c r="C16" s="9"/>
      <c r="D16" s="31">
        <f t="shared" si="0"/>
        <v>0</v>
      </c>
      <c r="F16" s="26"/>
      <c r="G16" s="26"/>
      <c r="H16" s="28"/>
      <c r="I16" s="2"/>
      <c r="J16" s="2"/>
    </row>
    <row r="17" spans="1:10" ht="18">
      <c r="A17" s="2">
        <v>8</v>
      </c>
      <c r="B17" s="9"/>
      <c r="C17" s="9"/>
      <c r="D17" s="31">
        <f t="shared" si="0"/>
        <v>0</v>
      </c>
      <c r="F17" s="26"/>
      <c r="G17" s="26"/>
      <c r="H17" s="28"/>
      <c r="I17" s="2"/>
      <c r="J17" s="2"/>
    </row>
    <row r="18" spans="1:10" ht="18">
      <c r="A18" s="2">
        <v>9</v>
      </c>
      <c r="B18" s="9"/>
      <c r="C18" s="9"/>
      <c r="D18" s="31">
        <f t="shared" si="0"/>
        <v>0</v>
      </c>
      <c r="F18" s="26"/>
      <c r="G18" s="26"/>
      <c r="H18" s="28"/>
      <c r="I18" s="2"/>
      <c r="J18" s="2"/>
    </row>
    <row r="19" spans="1:10" ht="18">
      <c r="A19" s="2">
        <v>10</v>
      </c>
      <c r="B19" s="9"/>
      <c r="C19" s="9"/>
      <c r="D19" s="31">
        <f t="shared" si="0"/>
        <v>0</v>
      </c>
      <c r="F19" s="26"/>
      <c r="G19" s="26"/>
      <c r="H19" s="28"/>
      <c r="I19" s="2"/>
      <c r="J19" s="2"/>
    </row>
    <row r="20" spans="1:10" ht="18">
      <c r="A20" s="3"/>
      <c r="B20" s="2"/>
      <c r="C20" s="2"/>
      <c r="D20" s="31">
        <f t="shared" si="0"/>
        <v>0</v>
      </c>
      <c r="F20" s="26"/>
      <c r="G20" s="26"/>
      <c r="H20" s="28"/>
      <c r="I20" s="2"/>
      <c r="J20" s="2"/>
    </row>
    <row r="21" spans="1:10" ht="18">
      <c r="A21" s="3"/>
      <c r="B21" s="2"/>
      <c r="C21" s="2"/>
      <c r="D21" s="31">
        <f t="shared" si="0"/>
        <v>0</v>
      </c>
      <c r="F21" s="26"/>
      <c r="G21" s="26"/>
      <c r="H21" s="28"/>
      <c r="I21" s="2"/>
      <c r="J21" s="2"/>
    </row>
    <row r="22" spans="1:10" ht="18">
      <c r="A22" s="3"/>
      <c r="B22" s="2"/>
      <c r="C22" s="2"/>
      <c r="D22" s="31">
        <f t="shared" si="0"/>
        <v>0</v>
      </c>
      <c r="F22" s="26"/>
      <c r="G22" s="26"/>
      <c r="H22" s="28"/>
      <c r="I22" s="2"/>
      <c r="J22" s="2"/>
    </row>
    <row r="23" spans="1:10" ht="18">
      <c r="A23" s="3"/>
      <c r="B23" s="2"/>
      <c r="C23" s="2"/>
      <c r="D23" s="31">
        <f t="shared" si="0"/>
        <v>0</v>
      </c>
      <c r="F23" s="26"/>
      <c r="G23" s="26"/>
      <c r="H23" s="28"/>
      <c r="I23" s="2"/>
      <c r="J23" s="2"/>
    </row>
    <row r="24" spans="1:10" ht="18">
      <c r="A24" s="3"/>
      <c r="B24" s="2"/>
      <c r="C24" s="2"/>
      <c r="D24" s="31">
        <f t="shared" si="0"/>
        <v>0</v>
      </c>
      <c r="F24" s="26"/>
      <c r="G24" s="26"/>
      <c r="H24" s="28"/>
      <c r="I24" s="2"/>
      <c r="J24" s="2"/>
    </row>
    <row r="25" spans="1:10" ht="18">
      <c r="A25" s="3"/>
      <c r="B25" s="2"/>
      <c r="C25" s="2"/>
      <c r="D25" s="31">
        <f t="shared" si="0"/>
        <v>0</v>
      </c>
      <c r="F25" s="26"/>
      <c r="G25" s="26"/>
      <c r="H25" s="28"/>
      <c r="I25" s="2"/>
      <c r="J25" s="2"/>
    </row>
    <row r="26" spans="1:10" ht="18">
      <c r="A26" s="3"/>
      <c r="B26" s="2"/>
      <c r="C26" s="2"/>
      <c r="D26" s="31">
        <f t="shared" si="0"/>
        <v>0</v>
      </c>
      <c r="F26" s="26"/>
      <c r="G26" s="26"/>
      <c r="H26" s="28"/>
      <c r="I26" s="2"/>
      <c r="J26" s="2"/>
    </row>
    <row r="27" spans="1:10" ht="18">
      <c r="A27" s="3"/>
      <c r="B27" s="2"/>
      <c r="C27" s="2"/>
      <c r="D27" s="31">
        <f t="shared" si="0"/>
        <v>0</v>
      </c>
      <c r="F27" s="26"/>
      <c r="G27" s="26"/>
      <c r="H27" s="28"/>
      <c r="I27" s="2"/>
      <c r="J27" s="2"/>
    </row>
    <row r="28" spans="1:10" ht="18">
      <c r="A28" s="3"/>
      <c r="B28" s="2"/>
      <c r="C28" s="2"/>
      <c r="D28" s="31">
        <f t="shared" si="0"/>
        <v>0</v>
      </c>
      <c r="F28" s="26"/>
      <c r="G28" s="26"/>
      <c r="H28" s="28"/>
      <c r="I28" s="2"/>
      <c r="J28" s="2"/>
    </row>
    <row r="29" spans="1:10" ht="18">
      <c r="A29" s="3"/>
      <c r="B29" s="2"/>
      <c r="C29" s="2"/>
      <c r="D29" s="31">
        <f t="shared" si="0"/>
        <v>0</v>
      </c>
      <c r="F29" s="26"/>
      <c r="G29" s="26"/>
      <c r="H29" s="28"/>
      <c r="I29" s="2"/>
      <c r="J29" s="2"/>
    </row>
    <row r="30" spans="1:10" ht="18">
      <c r="A30" s="3"/>
      <c r="B30" s="2"/>
      <c r="C30" s="2"/>
      <c r="D30" s="31">
        <f t="shared" si="0"/>
        <v>0</v>
      </c>
      <c r="F30" s="26"/>
      <c r="G30" s="26"/>
      <c r="H30" s="28"/>
      <c r="I30" s="2"/>
      <c r="J30" s="2"/>
    </row>
    <row r="31" spans="1:10" ht="18">
      <c r="A31" s="3"/>
      <c r="B31" s="2"/>
      <c r="C31" s="2"/>
      <c r="D31" s="31">
        <f t="shared" si="0"/>
        <v>0</v>
      </c>
      <c r="F31" s="26"/>
      <c r="G31" s="26"/>
      <c r="H31" s="28"/>
      <c r="I31" s="2"/>
      <c r="J31" s="2"/>
    </row>
    <row r="32" spans="1:10" ht="18">
      <c r="A32" s="3"/>
      <c r="B32" s="2"/>
      <c r="C32" s="2"/>
      <c r="D32" s="31">
        <f t="shared" si="0"/>
        <v>0</v>
      </c>
      <c r="F32" s="26"/>
      <c r="G32" s="26"/>
      <c r="H32" s="28"/>
      <c r="I32" s="2"/>
      <c r="J32" s="2"/>
    </row>
    <row r="33" spans="1:10" ht="18">
      <c r="A33" s="3"/>
      <c r="B33" s="2"/>
      <c r="C33" s="2"/>
      <c r="D33" s="31">
        <f t="shared" si="0"/>
        <v>0</v>
      </c>
      <c r="F33" s="27"/>
      <c r="G33" s="27"/>
      <c r="H33" s="28"/>
      <c r="I33" s="6"/>
      <c r="J33" s="6"/>
    </row>
    <row r="34" spans="1:10" ht="18">
      <c r="A34" s="3"/>
      <c r="B34" s="2"/>
      <c r="C34" s="8"/>
      <c r="D34" s="31">
        <f t="shared" si="0"/>
        <v>0</v>
      </c>
      <c r="F34" s="26"/>
      <c r="G34" s="26"/>
      <c r="H34" s="28"/>
      <c r="I34" s="2"/>
      <c r="J34" s="2"/>
    </row>
    <row r="35" spans="1:6" ht="18">
      <c r="A35" s="4"/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4:6" ht="18">
      <c r="D38" s="5"/>
      <c r="F38" s="5"/>
    </row>
    <row r="39" spans="1:6" ht="18">
      <c r="A39" s="1" t="s">
        <v>120</v>
      </c>
      <c r="D39" s="5"/>
      <c r="F39" s="5"/>
    </row>
    <row r="40" spans="4:6" ht="18">
      <c r="D40" s="5"/>
      <c r="F40" s="5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3"/>
  <legacyDrawing r:id="rId2"/>
  <oleObjects>
    <oleObject progId="CorelDRAW.Graphic.12" shapeId="3798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6.1406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10" ht="20.25">
      <c r="A1" s="38" t="s">
        <v>4</v>
      </c>
      <c r="B1" s="38"/>
      <c r="C1" s="38"/>
      <c r="D1" s="38"/>
      <c r="E1" s="39"/>
      <c r="F1" s="39"/>
      <c r="G1" s="39"/>
      <c r="H1" s="39"/>
      <c r="I1" s="39"/>
      <c r="J1" s="39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ht="18">
      <c r="A7" s="1" t="s">
        <v>9</v>
      </c>
    </row>
    <row r="9" spans="1:10" ht="18">
      <c r="A9" s="7" t="s">
        <v>5</v>
      </c>
      <c r="B9" s="6" t="s">
        <v>0</v>
      </c>
      <c r="C9" s="6" t="s">
        <v>1</v>
      </c>
      <c r="D9" s="2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21">
      <c r="A10" s="8">
        <v>1</v>
      </c>
      <c r="B10" s="24" t="s">
        <v>86</v>
      </c>
      <c r="C10" s="24" t="s">
        <v>18</v>
      </c>
      <c r="D10" s="32">
        <f aca="true" t="shared" si="0" ref="D10:D15">SQRT(G10*J10)</f>
        <v>1</v>
      </c>
      <c r="F10" s="26"/>
      <c r="G10" s="26">
        <v>1</v>
      </c>
      <c r="H10" s="28"/>
      <c r="I10" s="2"/>
      <c r="J10" s="2">
        <v>1</v>
      </c>
    </row>
    <row r="11" spans="1:10" ht="21">
      <c r="A11" s="8">
        <v>2</v>
      </c>
      <c r="B11" s="24" t="s">
        <v>88</v>
      </c>
      <c r="C11" s="24" t="s">
        <v>18</v>
      </c>
      <c r="D11" s="32">
        <f t="shared" si="0"/>
        <v>2</v>
      </c>
      <c r="F11" s="26"/>
      <c r="G11" s="26">
        <v>2</v>
      </c>
      <c r="H11" s="28"/>
      <c r="I11" s="2"/>
      <c r="J11" s="2">
        <v>2</v>
      </c>
    </row>
    <row r="12" spans="1:10" ht="21">
      <c r="A12" s="8">
        <v>3</v>
      </c>
      <c r="B12" s="24" t="s">
        <v>85</v>
      </c>
      <c r="C12" s="24" t="s">
        <v>18</v>
      </c>
      <c r="D12" s="32">
        <f t="shared" si="0"/>
        <v>2.23606797749979</v>
      </c>
      <c r="F12" s="26"/>
      <c r="G12" s="26">
        <v>5</v>
      </c>
      <c r="H12" s="28"/>
      <c r="I12" s="2"/>
      <c r="J12" s="2">
        <v>1</v>
      </c>
    </row>
    <row r="13" spans="1:10" ht="21">
      <c r="A13" s="8">
        <v>4</v>
      </c>
      <c r="B13" s="24" t="s">
        <v>87</v>
      </c>
      <c r="C13" s="24" t="s">
        <v>18</v>
      </c>
      <c r="D13" s="32">
        <f t="shared" si="0"/>
        <v>2.449489742783178</v>
      </c>
      <c r="F13" s="26"/>
      <c r="G13" s="26">
        <v>3</v>
      </c>
      <c r="H13" s="28"/>
      <c r="I13" s="2"/>
      <c r="J13" s="2">
        <v>2</v>
      </c>
    </row>
    <row r="14" spans="1:10" ht="21">
      <c r="A14" s="8">
        <v>5</v>
      </c>
      <c r="B14" s="24" t="s">
        <v>83</v>
      </c>
      <c r="C14" s="24" t="s">
        <v>18</v>
      </c>
      <c r="D14" s="32">
        <f t="shared" si="0"/>
        <v>4</v>
      </c>
      <c r="F14" s="26"/>
      <c r="G14" s="26">
        <v>4</v>
      </c>
      <c r="H14" s="28"/>
      <c r="I14" s="2"/>
      <c r="J14" s="2">
        <v>4</v>
      </c>
    </row>
    <row r="15" spans="1:10" ht="21">
      <c r="A15" s="8">
        <v>6</v>
      </c>
      <c r="B15" s="24" t="s">
        <v>84</v>
      </c>
      <c r="C15" s="24" t="s">
        <v>18</v>
      </c>
      <c r="D15" s="32">
        <f t="shared" si="0"/>
        <v>4.242640687119285</v>
      </c>
      <c r="F15" s="26"/>
      <c r="G15" s="26">
        <v>6</v>
      </c>
      <c r="H15" s="28"/>
      <c r="I15" s="2"/>
      <c r="J15" s="2">
        <v>3</v>
      </c>
    </row>
    <row r="16" spans="1:10" ht="18">
      <c r="A16" s="8">
        <v>7</v>
      </c>
      <c r="B16" s="9"/>
      <c r="C16" s="9"/>
      <c r="D16" s="32">
        <f aca="true" t="shared" si="1" ref="D16:D34">SQRT(G16*J16)</f>
        <v>0</v>
      </c>
      <c r="F16" s="26"/>
      <c r="G16" s="26"/>
      <c r="H16" s="28"/>
      <c r="I16" s="2"/>
      <c r="J16" s="2"/>
    </row>
    <row r="17" spans="1:10" ht="18">
      <c r="A17" s="8"/>
      <c r="B17" s="2"/>
      <c r="C17" s="2"/>
      <c r="D17" s="32">
        <f t="shared" si="1"/>
        <v>0</v>
      </c>
      <c r="F17" s="26"/>
      <c r="G17" s="26"/>
      <c r="H17" s="28"/>
      <c r="I17" s="2"/>
      <c r="J17" s="2"/>
    </row>
    <row r="18" spans="1:10" ht="18">
      <c r="A18" s="2"/>
      <c r="B18" s="9"/>
      <c r="C18" s="9"/>
      <c r="D18" s="31">
        <f t="shared" si="1"/>
        <v>0</v>
      </c>
      <c r="F18" s="26"/>
      <c r="G18" s="26"/>
      <c r="H18" s="28"/>
      <c r="I18" s="2"/>
      <c r="J18" s="2"/>
    </row>
    <row r="19" spans="1:10" ht="18">
      <c r="A19" s="2"/>
      <c r="B19" s="2"/>
      <c r="C19" s="2"/>
      <c r="D19" s="31">
        <f t="shared" si="1"/>
        <v>0</v>
      </c>
      <c r="F19" s="26"/>
      <c r="G19" s="26"/>
      <c r="H19" s="28"/>
      <c r="I19" s="2"/>
      <c r="J19" s="2"/>
    </row>
    <row r="20" spans="1:10" ht="18">
      <c r="A20" s="3"/>
      <c r="B20" s="2"/>
      <c r="C20" s="2"/>
      <c r="D20" s="31">
        <f t="shared" si="1"/>
        <v>0</v>
      </c>
      <c r="F20" s="26"/>
      <c r="G20" s="26"/>
      <c r="H20" s="28"/>
      <c r="I20" s="2"/>
      <c r="J20" s="2"/>
    </row>
    <row r="21" spans="1:10" ht="18">
      <c r="A21" s="3"/>
      <c r="B21" s="2"/>
      <c r="C21" s="2"/>
      <c r="D21" s="31">
        <f t="shared" si="1"/>
        <v>0</v>
      </c>
      <c r="F21" s="26"/>
      <c r="G21" s="26"/>
      <c r="H21" s="28"/>
      <c r="I21" s="2"/>
      <c r="J21" s="2"/>
    </row>
    <row r="22" spans="1:10" ht="18">
      <c r="A22" s="3"/>
      <c r="B22" s="2"/>
      <c r="C22" s="2"/>
      <c r="D22" s="31">
        <f t="shared" si="1"/>
        <v>0</v>
      </c>
      <c r="F22" s="26"/>
      <c r="G22" s="26"/>
      <c r="H22" s="28"/>
      <c r="I22" s="2"/>
      <c r="J22" s="2"/>
    </row>
    <row r="23" spans="1:10" ht="18">
      <c r="A23" s="3"/>
      <c r="B23" s="2"/>
      <c r="C23" s="2"/>
      <c r="D23" s="31">
        <f t="shared" si="1"/>
        <v>0</v>
      </c>
      <c r="F23" s="26"/>
      <c r="G23" s="26"/>
      <c r="H23" s="28"/>
      <c r="I23" s="2"/>
      <c r="J23" s="2"/>
    </row>
    <row r="24" spans="1:10" ht="18">
      <c r="A24" s="3"/>
      <c r="B24" s="2"/>
      <c r="C24" s="2"/>
      <c r="D24" s="31">
        <f t="shared" si="1"/>
        <v>0</v>
      </c>
      <c r="F24" s="26"/>
      <c r="G24" s="26"/>
      <c r="H24" s="28"/>
      <c r="I24" s="2"/>
      <c r="J24" s="2"/>
    </row>
    <row r="25" spans="1:10" ht="18">
      <c r="A25" s="3"/>
      <c r="B25" s="2"/>
      <c r="C25" s="2"/>
      <c r="D25" s="31">
        <f t="shared" si="1"/>
        <v>0</v>
      </c>
      <c r="F25" s="26"/>
      <c r="G25" s="26"/>
      <c r="H25" s="28"/>
      <c r="I25" s="2"/>
      <c r="J25" s="2"/>
    </row>
    <row r="26" spans="1:10" ht="18">
      <c r="A26" s="3"/>
      <c r="B26" s="2"/>
      <c r="C26" s="2"/>
      <c r="D26" s="31">
        <f t="shared" si="1"/>
        <v>0</v>
      </c>
      <c r="F26" s="26"/>
      <c r="G26" s="26"/>
      <c r="H26" s="28"/>
      <c r="I26" s="2"/>
      <c r="J26" s="2"/>
    </row>
    <row r="27" spans="1:10" ht="18">
      <c r="A27" s="3"/>
      <c r="B27" s="2"/>
      <c r="C27" s="2"/>
      <c r="D27" s="31">
        <f t="shared" si="1"/>
        <v>0</v>
      </c>
      <c r="F27" s="26"/>
      <c r="G27" s="26"/>
      <c r="H27" s="28"/>
      <c r="I27" s="2"/>
      <c r="J27" s="2"/>
    </row>
    <row r="28" spans="1:10" ht="18">
      <c r="A28" s="3"/>
      <c r="B28" s="2"/>
      <c r="C28" s="2"/>
      <c r="D28" s="31">
        <f t="shared" si="1"/>
        <v>0</v>
      </c>
      <c r="F28" s="26"/>
      <c r="G28" s="26"/>
      <c r="H28" s="28"/>
      <c r="I28" s="2"/>
      <c r="J28" s="2"/>
    </row>
    <row r="29" spans="1:10" ht="18">
      <c r="A29" s="3"/>
      <c r="B29" s="2"/>
      <c r="C29" s="2"/>
      <c r="D29" s="31">
        <f t="shared" si="1"/>
        <v>0</v>
      </c>
      <c r="F29" s="26"/>
      <c r="G29" s="26"/>
      <c r="H29" s="28"/>
      <c r="I29" s="2"/>
      <c r="J29" s="2"/>
    </row>
    <row r="30" spans="1:10" ht="18">
      <c r="A30" s="3"/>
      <c r="B30" s="2"/>
      <c r="C30" s="2"/>
      <c r="D30" s="31">
        <f t="shared" si="1"/>
        <v>0</v>
      </c>
      <c r="F30" s="26"/>
      <c r="G30" s="26"/>
      <c r="H30" s="28"/>
      <c r="I30" s="2"/>
      <c r="J30" s="2"/>
    </row>
    <row r="31" spans="1:10" ht="18">
      <c r="A31" s="3"/>
      <c r="B31" s="2"/>
      <c r="C31" s="2"/>
      <c r="D31" s="31">
        <f t="shared" si="1"/>
        <v>0</v>
      </c>
      <c r="F31" s="26"/>
      <c r="G31" s="26"/>
      <c r="H31" s="28"/>
      <c r="I31" s="2"/>
      <c r="J31" s="2"/>
    </row>
    <row r="32" spans="1:10" ht="18">
      <c r="A32" s="3"/>
      <c r="B32" s="2"/>
      <c r="C32" s="2"/>
      <c r="D32" s="31">
        <f t="shared" si="1"/>
        <v>0</v>
      </c>
      <c r="F32" s="26"/>
      <c r="G32" s="26"/>
      <c r="H32" s="28"/>
      <c r="I32" s="2"/>
      <c r="J32" s="2"/>
    </row>
    <row r="33" spans="1:10" ht="18">
      <c r="A33" s="3"/>
      <c r="B33" s="2"/>
      <c r="C33" s="2"/>
      <c r="D33" s="31">
        <f t="shared" si="1"/>
        <v>0</v>
      </c>
      <c r="F33" s="27"/>
      <c r="G33" s="27"/>
      <c r="H33" s="28"/>
      <c r="I33" s="6"/>
      <c r="J33" s="6"/>
    </row>
    <row r="34" spans="1:10" ht="18">
      <c r="A34" s="3"/>
      <c r="B34" s="2"/>
      <c r="C34" s="8"/>
      <c r="D34" s="31">
        <f t="shared" si="1"/>
        <v>0</v>
      </c>
      <c r="F34" s="26"/>
      <c r="G34" s="26"/>
      <c r="H34" s="28"/>
      <c r="I34" s="2"/>
      <c r="J34" s="2"/>
    </row>
    <row r="35" spans="1:6" ht="18">
      <c r="A35" s="4"/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4:6" ht="18">
      <c r="D38" s="5"/>
      <c r="F38" s="5"/>
    </row>
    <row r="39" spans="1:6" ht="18">
      <c r="A39" s="1" t="s">
        <v>120</v>
      </c>
      <c r="D39" s="5"/>
      <c r="F39" s="5"/>
    </row>
    <row r="40" spans="4:6" ht="18">
      <c r="D40" s="5"/>
      <c r="F40" s="5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legacyDrawing r:id="rId2"/>
  <oleObjects>
    <oleObject progId="CorelDRAW.Graphic.12" shapeId="3800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.1406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10" ht="20.25">
      <c r="A1" s="38" t="s">
        <v>4</v>
      </c>
      <c r="B1" s="38"/>
      <c r="C1" s="38"/>
      <c r="D1" s="38"/>
      <c r="E1" s="39"/>
      <c r="F1" s="39"/>
      <c r="G1" s="39"/>
      <c r="H1" s="39"/>
      <c r="I1" s="39"/>
      <c r="J1" s="39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spans="1:2" ht="18">
      <c r="A7" s="34" t="s">
        <v>10</v>
      </c>
      <c r="B7" s="25"/>
    </row>
    <row r="8" spans="1:2" ht="18">
      <c r="A8" s="35"/>
      <c r="B8" s="36"/>
    </row>
    <row r="9" spans="1:10" ht="18">
      <c r="A9" s="7" t="s">
        <v>5</v>
      </c>
      <c r="B9" s="6" t="s">
        <v>0</v>
      </c>
      <c r="C9" s="6" t="s">
        <v>1</v>
      </c>
      <c r="D9" s="2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21">
      <c r="A10" s="8">
        <v>1</v>
      </c>
      <c r="B10" s="24" t="s">
        <v>91</v>
      </c>
      <c r="C10" s="24" t="s">
        <v>55</v>
      </c>
      <c r="D10" s="31">
        <f aca="true" t="shared" si="0" ref="D10:D16">SQRT(G10*J10)</f>
        <v>1</v>
      </c>
      <c r="F10" s="26"/>
      <c r="G10" s="26">
        <v>1</v>
      </c>
      <c r="H10" s="28"/>
      <c r="I10" s="2"/>
      <c r="J10" s="2">
        <v>1</v>
      </c>
    </row>
    <row r="11" spans="1:10" ht="21">
      <c r="A11" s="8">
        <v>2</v>
      </c>
      <c r="B11" s="24" t="s">
        <v>93</v>
      </c>
      <c r="C11" s="24" t="s">
        <v>19</v>
      </c>
      <c r="D11" s="31">
        <f t="shared" si="0"/>
        <v>2</v>
      </c>
      <c r="F11" s="26"/>
      <c r="G11" s="26">
        <v>2</v>
      </c>
      <c r="H11" s="28"/>
      <c r="I11" s="2"/>
      <c r="J11" s="2">
        <v>2</v>
      </c>
    </row>
    <row r="12" spans="1:10" ht="21">
      <c r="A12" s="8">
        <v>3</v>
      </c>
      <c r="B12" s="24" t="s">
        <v>95</v>
      </c>
      <c r="C12" s="24" t="s">
        <v>19</v>
      </c>
      <c r="D12" s="31">
        <f t="shared" si="0"/>
        <v>3.4641016151377544</v>
      </c>
      <c r="F12" s="26"/>
      <c r="G12" s="26">
        <v>3</v>
      </c>
      <c r="H12" s="28"/>
      <c r="I12" s="2"/>
      <c r="J12" s="2">
        <v>4</v>
      </c>
    </row>
    <row r="13" spans="1:10" ht="21">
      <c r="A13" s="8">
        <v>4</v>
      </c>
      <c r="B13" s="24" t="s">
        <v>94</v>
      </c>
      <c r="C13" s="24" t="s">
        <v>21</v>
      </c>
      <c r="D13" s="31">
        <f t="shared" si="0"/>
        <v>4.242640687119285</v>
      </c>
      <c r="F13" s="26"/>
      <c r="G13" s="26">
        <v>6</v>
      </c>
      <c r="H13" s="28"/>
      <c r="I13" s="2"/>
      <c r="J13" s="2">
        <v>3</v>
      </c>
    </row>
    <row r="14" spans="1:10" ht="21">
      <c r="A14" s="8">
        <v>5</v>
      </c>
      <c r="B14" s="24" t="s">
        <v>90</v>
      </c>
      <c r="C14" s="24" t="s">
        <v>19</v>
      </c>
      <c r="D14" s="31">
        <f t="shared" si="0"/>
        <v>4.47213595499958</v>
      </c>
      <c r="F14" s="26"/>
      <c r="G14" s="26">
        <v>5</v>
      </c>
      <c r="H14" s="28"/>
      <c r="I14" s="2"/>
      <c r="J14" s="2">
        <v>4</v>
      </c>
    </row>
    <row r="15" spans="1:10" ht="21">
      <c r="A15" s="8">
        <v>6</v>
      </c>
      <c r="B15" s="24" t="s">
        <v>89</v>
      </c>
      <c r="C15" s="24" t="s">
        <v>65</v>
      </c>
      <c r="D15" s="31">
        <f t="shared" si="0"/>
        <v>5.291502622129181</v>
      </c>
      <c r="F15" s="26"/>
      <c r="G15" s="26">
        <v>4</v>
      </c>
      <c r="H15" s="28"/>
      <c r="I15" s="2"/>
      <c r="J15" s="2">
        <v>7</v>
      </c>
    </row>
    <row r="16" spans="1:10" ht="21">
      <c r="A16" s="8">
        <v>6</v>
      </c>
      <c r="B16" s="24" t="s">
        <v>92</v>
      </c>
      <c r="C16" s="24" t="s">
        <v>19</v>
      </c>
      <c r="D16" s="31">
        <f t="shared" si="0"/>
        <v>5.291502622129181</v>
      </c>
      <c r="F16" s="26"/>
      <c r="G16" s="26">
        <v>7</v>
      </c>
      <c r="H16" s="28"/>
      <c r="I16" s="2"/>
      <c r="J16" s="2">
        <v>4</v>
      </c>
    </row>
    <row r="17" spans="1:10" ht="18">
      <c r="A17" s="8"/>
      <c r="B17" s="2"/>
      <c r="C17" s="2"/>
      <c r="D17" s="31">
        <f aca="true" t="shared" si="1" ref="D17:D34">SQRT(G17*J17)</f>
        <v>0</v>
      </c>
      <c r="F17" s="26"/>
      <c r="G17" s="26"/>
      <c r="H17" s="28"/>
      <c r="I17" s="2"/>
      <c r="J17" s="2"/>
    </row>
    <row r="18" spans="1:10" ht="18">
      <c r="A18" s="33"/>
      <c r="B18" s="2"/>
      <c r="C18" s="2"/>
      <c r="D18" s="31">
        <f t="shared" si="1"/>
        <v>0</v>
      </c>
      <c r="F18" s="26"/>
      <c r="G18" s="26"/>
      <c r="H18" s="28"/>
      <c r="I18" s="2"/>
      <c r="J18" s="2"/>
    </row>
    <row r="19" spans="1:10" ht="18">
      <c r="A19" s="33"/>
      <c r="B19" s="2"/>
      <c r="C19" s="2"/>
      <c r="D19" s="31">
        <f t="shared" si="1"/>
        <v>0</v>
      </c>
      <c r="F19" s="26"/>
      <c r="G19" s="26"/>
      <c r="H19" s="28"/>
      <c r="I19" s="2"/>
      <c r="J19" s="2"/>
    </row>
    <row r="20" spans="1:10" ht="18">
      <c r="A20" s="33"/>
      <c r="B20" s="2"/>
      <c r="C20" s="2"/>
      <c r="D20" s="31">
        <f t="shared" si="1"/>
        <v>0</v>
      </c>
      <c r="F20" s="26"/>
      <c r="G20" s="26"/>
      <c r="H20" s="28"/>
      <c r="I20" s="2"/>
      <c r="J20" s="2"/>
    </row>
    <row r="21" spans="1:10" ht="18">
      <c r="A21" s="3"/>
      <c r="B21" s="2"/>
      <c r="C21" s="8"/>
      <c r="D21" s="31">
        <f t="shared" si="1"/>
        <v>0</v>
      </c>
      <c r="F21" s="26"/>
      <c r="G21" s="26"/>
      <c r="H21" s="28"/>
      <c r="I21" s="2"/>
      <c r="J21" s="2"/>
    </row>
    <row r="22" spans="1:10" ht="18">
      <c r="A22" s="3"/>
      <c r="B22" s="2"/>
      <c r="C22" s="8"/>
      <c r="D22" s="31">
        <f t="shared" si="1"/>
        <v>0</v>
      </c>
      <c r="F22" s="26"/>
      <c r="G22" s="26"/>
      <c r="H22" s="28"/>
      <c r="I22" s="2"/>
      <c r="J22" s="2"/>
    </row>
    <row r="23" spans="1:10" ht="18">
      <c r="A23" s="3"/>
      <c r="B23" s="2"/>
      <c r="C23" s="8"/>
      <c r="D23" s="31">
        <f t="shared" si="1"/>
        <v>0</v>
      </c>
      <c r="F23" s="26"/>
      <c r="G23" s="26"/>
      <c r="H23" s="28"/>
      <c r="I23" s="2"/>
      <c r="J23" s="2"/>
    </row>
    <row r="24" spans="1:10" ht="18">
      <c r="A24" s="3"/>
      <c r="B24" s="2"/>
      <c r="C24" s="8"/>
      <c r="D24" s="31">
        <f t="shared" si="1"/>
        <v>0</v>
      </c>
      <c r="F24" s="26"/>
      <c r="G24" s="26"/>
      <c r="H24" s="28"/>
      <c r="I24" s="2"/>
      <c r="J24" s="2"/>
    </row>
    <row r="25" spans="1:10" ht="18">
      <c r="A25" s="3"/>
      <c r="B25" s="2"/>
      <c r="C25" s="8"/>
      <c r="D25" s="31">
        <f t="shared" si="1"/>
        <v>0</v>
      </c>
      <c r="F25" s="26"/>
      <c r="G25" s="26"/>
      <c r="H25" s="28"/>
      <c r="I25" s="2"/>
      <c r="J25" s="2"/>
    </row>
    <row r="26" spans="1:10" ht="18">
      <c r="A26" s="3"/>
      <c r="B26" s="2"/>
      <c r="C26" s="8"/>
      <c r="D26" s="31">
        <f t="shared" si="1"/>
        <v>0</v>
      </c>
      <c r="F26" s="26"/>
      <c r="G26" s="26"/>
      <c r="H26" s="28"/>
      <c r="I26" s="2"/>
      <c r="J26" s="2"/>
    </row>
    <row r="27" spans="1:10" ht="18">
      <c r="A27" s="3"/>
      <c r="B27" s="2"/>
      <c r="C27" s="8"/>
      <c r="D27" s="31">
        <f t="shared" si="1"/>
        <v>0</v>
      </c>
      <c r="F27" s="26"/>
      <c r="G27" s="26"/>
      <c r="H27" s="28"/>
      <c r="I27" s="2"/>
      <c r="J27" s="2"/>
    </row>
    <row r="28" spans="1:10" ht="18">
      <c r="A28" s="3"/>
      <c r="B28" s="2"/>
      <c r="C28" s="8"/>
      <c r="D28" s="31">
        <f t="shared" si="1"/>
        <v>0</v>
      </c>
      <c r="F28" s="26"/>
      <c r="G28" s="26"/>
      <c r="H28" s="28"/>
      <c r="I28" s="2"/>
      <c r="J28" s="2"/>
    </row>
    <row r="29" spans="1:10" ht="18">
      <c r="A29" s="3"/>
      <c r="B29" s="2"/>
      <c r="C29" s="8"/>
      <c r="D29" s="31">
        <f t="shared" si="1"/>
        <v>0</v>
      </c>
      <c r="F29" s="26"/>
      <c r="G29" s="26"/>
      <c r="H29" s="28"/>
      <c r="I29" s="2"/>
      <c r="J29" s="2"/>
    </row>
    <row r="30" spans="1:10" ht="18">
      <c r="A30" s="3"/>
      <c r="B30" s="2"/>
      <c r="C30" s="8"/>
      <c r="D30" s="31">
        <f t="shared" si="1"/>
        <v>0</v>
      </c>
      <c r="F30" s="26"/>
      <c r="G30" s="26"/>
      <c r="H30" s="28"/>
      <c r="I30" s="2"/>
      <c r="J30" s="2"/>
    </row>
    <row r="31" spans="1:10" ht="18">
      <c r="A31" s="3"/>
      <c r="B31" s="2"/>
      <c r="C31" s="8"/>
      <c r="D31" s="31">
        <f t="shared" si="1"/>
        <v>0</v>
      </c>
      <c r="F31" s="26"/>
      <c r="G31" s="26"/>
      <c r="H31" s="28"/>
      <c r="I31" s="2"/>
      <c r="J31" s="2"/>
    </row>
    <row r="32" spans="1:10" ht="18">
      <c r="A32" s="3"/>
      <c r="B32" s="2"/>
      <c r="C32" s="8"/>
      <c r="D32" s="31">
        <f t="shared" si="1"/>
        <v>0</v>
      </c>
      <c r="F32" s="26"/>
      <c r="G32" s="26"/>
      <c r="H32" s="28"/>
      <c r="I32" s="2"/>
      <c r="J32" s="2"/>
    </row>
    <row r="33" spans="1:10" ht="18">
      <c r="A33" s="3"/>
      <c r="B33" s="2"/>
      <c r="C33" s="8"/>
      <c r="D33" s="31">
        <f t="shared" si="1"/>
        <v>0</v>
      </c>
      <c r="F33" s="27"/>
      <c r="G33" s="27"/>
      <c r="H33" s="28"/>
      <c r="I33" s="6"/>
      <c r="J33" s="6"/>
    </row>
    <row r="34" spans="1:10" ht="18">
      <c r="A34" s="3"/>
      <c r="B34" s="2"/>
      <c r="C34" s="8"/>
      <c r="D34" s="31">
        <f t="shared" si="1"/>
        <v>0</v>
      </c>
      <c r="F34" s="26"/>
      <c r="G34" s="26"/>
      <c r="H34" s="28"/>
      <c r="I34" s="2"/>
      <c r="J34" s="2"/>
    </row>
    <row r="35" spans="1:6" ht="18">
      <c r="A35" s="4"/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4:6" ht="18">
      <c r="D38" s="5"/>
      <c r="F38" s="5"/>
    </row>
    <row r="39" spans="1:6" ht="18">
      <c r="A39" s="1" t="s">
        <v>120</v>
      </c>
      <c r="D39" s="5"/>
      <c r="F39" s="5"/>
    </row>
    <row r="40" spans="4:6" ht="18">
      <c r="D40" s="5"/>
      <c r="F40" s="5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legacyDrawing r:id="rId2"/>
  <oleObjects>
    <oleObject progId="CorelDRAW.Graphic.12" shapeId="38025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6.1406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10" ht="20.25">
      <c r="A1" s="38" t="s">
        <v>4</v>
      </c>
      <c r="B1" s="38"/>
      <c r="C1" s="38"/>
      <c r="D1" s="38"/>
      <c r="E1" s="39"/>
      <c r="F1" s="39"/>
      <c r="G1" s="39"/>
      <c r="H1" s="39"/>
      <c r="I1" s="39"/>
      <c r="J1" s="39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spans="1:2" ht="18">
      <c r="A7" s="34" t="s">
        <v>11</v>
      </c>
      <c r="B7" s="34"/>
    </row>
    <row r="8" spans="1:2" ht="18">
      <c r="A8" s="35"/>
      <c r="B8" s="35"/>
    </row>
    <row r="9" spans="1:10" ht="18">
      <c r="A9" s="7" t="s">
        <v>5</v>
      </c>
      <c r="B9" s="6" t="s">
        <v>0</v>
      </c>
      <c r="C9" s="6" t="s">
        <v>1</v>
      </c>
      <c r="D9" s="2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21">
      <c r="A10" s="8">
        <v>1</v>
      </c>
      <c r="B10" s="24" t="s">
        <v>98</v>
      </c>
      <c r="C10" s="24" t="s">
        <v>40</v>
      </c>
      <c r="D10" s="32">
        <f>SQRT(G10*J10)</f>
        <v>1</v>
      </c>
      <c r="F10" s="26"/>
      <c r="G10" s="26">
        <v>1</v>
      </c>
      <c r="H10" s="28"/>
      <c r="I10" s="2"/>
      <c r="J10" s="2">
        <v>1</v>
      </c>
    </row>
    <row r="11" spans="1:10" ht="21">
      <c r="A11" s="8">
        <v>2</v>
      </c>
      <c r="B11" s="24" t="s">
        <v>99</v>
      </c>
      <c r="C11" s="24" t="s">
        <v>16</v>
      </c>
      <c r="D11" s="32">
        <f>SQRT(G11*J11)</f>
        <v>1.4142135623730951</v>
      </c>
      <c r="F11" s="26"/>
      <c r="G11" s="26">
        <v>2</v>
      </c>
      <c r="H11" s="28"/>
      <c r="I11" s="2"/>
      <c r="J11" s="2">
        <v>1</v>
      </c>
    </row>
    <row r="12" spans="1:10" ht="21">
      <c r="A12" s="8">
        <v>3</v>
      </c>
      <c r="B12" s="24" t="s">
        <v>97</v>
      </c>
      <c r="C12" s="24" t="s">
        <v>18</v>
      </c>
      <c r="D12" s="32">
        <f>SQRT(G12*J12)</f>
        <v>1.7320508075688772</v>
      </c>
      <c r="F12" s="26"/>
      <c r="G12" s="26">
        <v>3</v>
      </c>
      <c r="H12" s="28"/>
      <c r="I12" s="2"/>
      <c r="J12" s="2">
        <v>1</v>
      </c>
    </row>
    <row r="13" spans="1:10" ht="21">
      <c r="A13" s="8">
        <v>4</v>
      </c>
      <c r="B13" s="24" t="s">
        <v>96</v>
      </c>
      <c r="C13" s="24" t="s">
        <v>21</v>
      </c>
      <c r="D13" s="32">
        <f>SQRT(G13*J13)</f>
        <v>2</v>
      </c>
      <c r="F13" s="26"/>
      <c r="G13" s="26">
        <v>4</v>
      </c>
      <c r="H13" s="28"/>
      <c r="I13" s="2"/>
      <c r="J13" s="2">
        <v>1</v>
      </c>
    </row>
    <row r="14" spans="1:10" ht="21">
      <c r="A14" s="8"/>
      <c r="B14" s="24"/>
      <c r="C14" s="24"/>
      <c r="D14" s="32">
        <f aca="true" t="shared" si="0" ref="D14:D34">SQRT(G14*J14)</f>
        <v>0</v>
      </c>
      <c r="F14" s="26"/>
      <c r="G14" s="26"/>
      <c r="H14" s="28"/>
      <c r="I14" s="2"/>
      <c r="J14" s="2"/>
    </row>
    <row r="15" spans="1:10" ht="18">
      <c r="A15" s="8"/>
      <c r="B15" s="9"/>
      <c r="C15" s="9"/>
      <c r="D15" s="32">
        <f t="shared" si="0"/>
        <v>0</v>
      </c>
      <c r="F15" s="26"/>
      <c r="G15" s="26"/>
      <c r="H15" s="28"/>
      <c r="I15" s="2"/>
      <c r="J15" s="2"/>
    </row>
    <row r="16" spans="1:10" ht="18">
      <c r="A16" s="8"/>
      <c r="B16" s="9"/>
      <c r="C16" s="9"/>
      <c r="D16" s="32">
        <f t="shared" si="0"/>
        <v>0</v>
      </c>
      <c r="F16" s="26"/>
      <c r="G16" s="26"/>
      <c r="H16" s="28"/>
      <c r="I16" s="2"/>
      <c r="J16" s="2"/>
    </row>
    <row r="17" spans="1:10" ht="18">
      <c r="A17" s="8"/>
      <c r="B17" s="9"/>
      <c r="C17" s="9"/>
      <c r="D17" s="32">
        <f t="shared" si="0"/>
        <v>0</v>
      </c>
      <c r="F17" s="26"/>
      <c r="G17" s="26"/>
      <c r="H17" s="28"/>
      <c r="I17" s="2"/>
      <c r="J17" s="2"/>
    </row>
    <row r="18" spans="1:10" ht="18">
      <c r="A18" s="2"/>
      <c r="B18" s="37"/>
      <c r="C18" s="37"/>
      <c r="D18" s="31">
        <f t="shared" si="0"/>
        <v>0</v>
      </c>
      <c r="F18" s="26"/>
      <c r="G18" s="26"/>
      <c r="H18" s="28"/>
      <c r="I18" s="2"/>
      <c r="J18" s="2"/>
    </row>
    <row r="19" spans="1:10" ht="18">
      <c r="A19" s="8">
        <v>10</v>
      </c>
      <c r="B19" s="2"/>
      <c r="C19" s="2"/>
      <c r="D19" s="32">
        <f t="shared" si="0"/>
        <v>0</v>
      </c>
      <c r="F19" s="26"/>
      <c r="G19" s="26"/>
      <c r="H19" s="28"/>
      <c r="I19" s="2"/>
      <c r="J19" s="2"/>
    </row>
    <row r="20" spans="1:10" ht="18">
      <c r="A20" s="3"/>
      <c r="B20" s="15"/>
      <c r="C20" s="15"/>
      <c r="D20" s="31">
        <f t="shared" si="0"/>
        <v>0</v>
      </c>
      <c r="F20" s="26"/>
      <c r="G20" s="26"/>
      <c r="H20" s="28"/>
      <c r="I20" s="2"/>
      <c r="J20" s="2"/>
    </row>
    <row r="21" spans="1:10" ht="18">
      <c r="A21" s="3"/>
      <c r="B21" s="2"/>
      <c r="C21" s="2"/>
      <c r="D21" s="31">
        <f t="shared" si="0"/>
        <v>0</v>
      </c>
      <c r="F21" s="26"/>
      <c r="G21" s="26"/>
      <c r="H21" s="28"/>
      <c r="I21" s="2"/>
      <c r="J21" s="2"/>
    </row>
    <row r="22" spans="1:10" ht="18">
      <c r="A22" s="3"/>
      <c r="B22" s="2"/>
      <c r="C22" s="2"/>
      <c r="D22" s="31">
        <f t="shared" si="0"/>
        <v>0</v>
      </c>
      <c r="F22" s="26"/>
      <c r="G22" s="26"/>
      <c r="H22" s="28"/>
      <c r="I22" s="2"/>
      <c r="J22" s="2"/>
    </row>
    <row r="23" spans="1:10" ht="18">
      <c r="A23" s="3"/>
      <c r="B23" s="2"/>
      <c r="C23" s="2"/>
      <c r="D23" s="31">
        <f t="shared" si="0"/>
        <v>0</v>
      </c>
      <c r="F23" s="26"/>
      <c r="G23" s="26"/>
      <c r="H23" s="28"/>
      <c r="I23" s="2"/>
      <c r="J23" s="2"/>
    </row>
    <row r="24" spans="1:10" ht="18">
      <c r="A24" s="3"/>
      <c r="B24" s="2"/>
      <c r="C24" s="2"/>
      <c r="D24" s="31">
        <f t="shared" si="0"/>
        <v>0</v>
      </c>
      <c r="F24" s="26"/>
      <c r="G24" s="26"/>
      <c r="H24" s="28"/>
      <c r="I24" s="2"/>
      <c r="J24" s="2"/>
    </row>
    <row r="25" spans="1:10" ht="18">
      <c r="A25" s="3"/>
      <c r="B25" s="2"/>
      <c r="C25" s="2"/>
      <c r="D25" s="31">
        <f t="shared" si="0"/>
        <v>0</v>
      </c>
      <c r="F25" s="26"/>
      <c r="G25" s="26"/>
      <c r="H25" s="28"/>
      <c r="I25" s="2"/>
      <c r="J25" s="2"/>
    </row>
    <row r="26" spans="1:10" ht="18">
      <c r="A26" s="3"/>
      <c r="B26" s="2"/>
      <c r="C26" s="2"/>
      <c r="D26" s="31">
        <f t="shared" si="0"/>
        <v>0</v>
      </c>
      <c r="F26" s="26"/>
      <c r="G26" s="26"/>
      <c r="H26" s="28"/>
      <c r="I26" s="2"/>
      <c r="J26" s="2"/>
    </row>
    <row r="27" spans="1:10" ht="18">
      <c r="A27" s="3"/>
      <c r="B27" s="2"/>
      <c r="C27" s="2"/>
      <c r="D27" s="31">
        <f t="shared" si="0"/>
        <v>0</v>
      </c>
      <c r="F27" s="26"/>
      <c r="G27" s="26"/>
      <c r="H27" s="28"/>
      <c r="I27" s="2"/>
      <c r="J27" s="2"/>
    </row>
    <row r="28" spans="1:10" ht="18">
      <c r="A28" s="3"/>
      <c r="B28" s="2"/>
      <c r="C28" s="2"/>
      <c r="D28" s="31">
        <f t="shared" si="0"/>
        <v>0</v>
      </c>
      <c r="F28" s="26"/>
      <c r="G28" s="26"/>
      <c r="H28" s="28"/>
      <c r="I28" s="2"/>
      <c r="J28" s="2"/>
    </row>
    <row r="29" spans="1:10" ht="18">
      <c r="A29" s="3"/>
      <c r="B29" s="2"/>
      <c r="C29" s="2"/>
      <c r="D29" s="31">
        <f t="shared" si="0"/>
        <v>0</v>
      </c>
      <c r="F29" s="26"/>
      <c r="G29" s="26"/>
      <c r="H29" s="28"/>
      <c r="I29" s="2"/>
      <c r="J29" s="2"/>
    </row>
    <row r="30" spans="1:10" ht="18">
      <c r="A30" s="3"/>
      <c r="B30" s="2"/>
      <c r="C30" s="2"/>
      <c r="D30" s="31">
        <f t="shared" si="0"/>
        <v>0</v>
      </c>
      <c r="F30" s="26"/>
      <c r="G30" s="26"/>
      <c r="H30" s="28"/>
      <c r="I30" s="2"/>
      <c r="J30" s="2"/>
    </row>
    <row r="31" spans="1:10" ht="18">
      <c r="A31" s="3"/>
      <c r="B31" s="2"/>
      <c r="C31" s="2"/>
      <c r="D31" s="31">
        <f t="shared" si="0"/>
        <v>0</v>
      </c>
      <c r="F31" s="26"/>
      <c r="G31" s="26"/>
      <c r="H31" s="28"/>
      <c r="I31" s="2"/>
      <c r="J31" s="2"/>
    </row>
    <row r="32" spans="1:10" ht="18">
      <c r="A32" s="3"/>
      <c r="B32" s="2"/>
      <c r="C32" s="2"/>
      <c r="D32" s="31">
        <f t="shared" si="0"/>
        <v>0</v>
      </c>
      <c r="F32" s="26"/>
      <c r="G32" s="26"/>
      <c r="H32" s="28"/>
      <c r="I32" s="2"/>
      <c r="J32" s="2"/>
    </row>
    <row r="33" spans="1:10" ht="18">
      <c r="A33" s="3"/>
      <c r="B33" s="2"/>
      <c r="C33" s="2"/>
      <c r="D33" s="31">
        <f t="shared" si="0"/>
        <v>0</v>
      </c>
      <c r="F33" s="27"/>
      <c r="G33" s="27"/>
      <c r="H33" s="28"/>
      <c r="I33" s="6"/>
      <c r="J33" s="6"/>
    </row>
    <row r="34" spans="1:10" ht="18">
      <c r="A34" s="3"/>
      <c r="B34" s="2"/>
      <c r="C34" s="8"/>
      <c r="D34" s="31">
        <f t="shared" si="0"/>
        <v>0</v>
      </c>
      <c r="F34" s="26"/>
      <c r="G34" s="26"/>
      <c r="H34" s="28"/>
      <c r="I34" s="2"/>
      <c r="J34" s="2"/>
    </row>
    <row r="35" spans="1:6" ht="18">
      <c r="A35" s="4"/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4:6" ht="18">
      <c r="D38" s="5"/>
      <c r="F38" s="5"/>
    </row>
    <row r="39" spans="1:6" ht="18">
      <c r="A39" s="1" t="s">
        <v>120</v>
      </c>
      <c r="D39" s="5"/>
      <c r="F39" s="5"/>
    </row>
    <row r="40" spans="4:6" ht="18">
      <c r="D40" s="5"/>
      <c r="F40" s="5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legacyDrawing r:id="rId2"/>
  <oleObjects>
    <oleObject progId="CorelDRAW.Graphic.12" shapeId="38046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6.1406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10" ht="20.25">
      <c r="A1" s="38" t="s">
        <v>4</v>
      </c>
      <c r="B1" s="38"/>
      <c r="C1" s="38"/>
      <c r="D1" s="38"/>
      <c r="E1" s="39"/>
      <c r="F1" s="39"/>
      <c r="G1" s="39"/>
      <c r="H1" s="39"/>
      <c r="I1" s="39"/>
      <c r="J1" s="39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ht="18">
      <c r="A7" s="1" t="s">
        <v>12</v>
      </c>
    </row>
    <row r="9" spans="1:10" ht="18">
      <c r="A9" s="22" t="s">
        <v>5</v>
      </c>
      <c r="B9" s="6" t="s">
        <v>0</v>
      </c>
      <c r="C9" s="6" t="s">
        <v>1</v>
      </c>
      <c r="D9" s="6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21">
      <c r="A10" s="2">
        <v>1</v>
      </c>
      <c r="B10" s="24" t="s">
        <v>101</v>
      </c>
      <c r="C10" s="24" t="s">
        <v>21</v>
      </c>
      <c r="D10" s="31">
        <f>SQRT(G10*J10)</f>
        <v>1.4142135623730951</v>
      </c>
      <c r="F10" s="26"/>
      <c r="G10" s="26">
        <v>2</v>
      </c>
      <c r="I10" s="2"/>
      <c r="J10" s="2">
        <v>1</v>
      </c>
    </row>
    <row r="11" spans="1:18" ht="21">
      <c r="A11" s="2">
        <v>2</v>
      </c>
      <c r="B11" s="24" t="s">
        <v>100</v>
      </c>
      <c r="C11" s="24" t="s">
        <v>19</v>
      </c>
      <c r="D11" s="31">
        <f>SQRT(G11*J11)</f>
        <v>1.4142135623730951</v>
      </c>
      <c r="F11" s="26"/>
      <c r="G11" s="26">
        <v>1</v>
      </c>
      <c r="H11" s="28"/>
      <c r="I11" s="2"/>
      <c r="J11" s="2">
        <v>2</v>
      </c>
      <c r="R11" s="28"/>
    </row>
    <row r="12" spans="1:10" ht="21">
      <c r="A12" s="2">
        <v>3</v>
      </c>
      <c r="B12" s="24" t="s">
        <v>102</v>
      </c>
      <c r="C12" s="24" t="s">
        <v>17</v>
      </c>
      <c r="D12" s="31">
        <f>SQRT(G12*J12)</f>
        <v>3</v>
      </c>
      <c r="F12" s="26"/>
      <c r="G12" s="26">
        <v>3</v>
      </c>
      <c r="H12" s="28"/>
      <c r="I12" s="2"/>
      <c r="J12" s="2">
        <v>3</v>
      </c>
    </row>
    <row r="13" spans="1:10" ht="18">
      <c r="A13" s="2">
        <v>4</v>
      </c>
      <c r="B13" s="9"/>
      <c r="C13" s="9"/>
      <c r="D13" s="31">
        <f aca="true" t="shared" si="0" ref="D13:D34">SQRT(G13*J13)</f>
        <v>0</v>
      </c>
      <c r="F13" s="26"/>
      <c r="G13" s="26"/>
      <c r="H13" s="28"/>
      <c r="I13" s="2"/>
      <c r="J13" s="2"/>
    </row>
    <row r="14" spans="1:10" ht="18">
      <c r="A14" s="2">
        <v>5</v>
      </c>
      <c r="B14" s="9"/>
      <c r="C14" s="9"/>
      <c r="D14" s="31">
        <f t="shared" si="0"/>
        <v>0</v>
      </c>
      <c r="F14" s="26"/>
      <c r="G14" s="26"/>
      <c r="H14" s="28"/>
      <c r="I14" s="2"/>
      <c r="J14" s="2"/>
    </row>
    <row r="15" spans="1:10" ht="18">
      <c r="A15" s="2">
        <v>6</v>
      </c>
      <c r="B15" s="9"/>
      <c r="C15" s="9"/>
      <c r="D15" s="31">
        <f t="shared" si="0"/>
        <v>0</v>
      </c>
      <c r="F15" s="26"/>
      <c r="G15" s="26"/>
      <c r="H15" s="28"/>
      <c r="I15" s="2"/>
      <c r="J15" s="2"/>
    </row>
    <row r="16" spans="1:10" ht="18">
      <c r="A16" s="2"/>
      <c r="B16" s="9"/>
      <c r="C16" s="9"/>
      <c r="D16" s="31">
        <f t="shared" si="0"/>
        <v>0</v>
      </c>
      <c r="F16" s="26"/>
      <c r="G16" s="26"/>
      <c r="H16" s="28"/>
      <c r="I16" s="2"/>
      <c r="J16" s="2"/>
    </row>
    <row r="17" spans="1:10" ht="18">
      <c r="A17" s="2"/>
      <c r="B17" s="9"/>
      <c r="C17" s="9"/>
      <c r="D17" s="31">
        <f t="shared" si="0"/>
        <v>0</v>
      </c>
      <c r="F17" s="26"/>
      <c r="G17" s="26"/>
      <c r="H17" s="28"/>
      <c r="I17" s="2"/>
      <c r="J17" s="2"/>
    </row>
    <row r="18" spans="1:10" ht="18">
      <c r="A18" s="2"/>
      <c r="B18" s="9"/>
      <c r="C18" s="10"/>
      <c r="D18" s="31">
        <f t="shared" si="0"/>
        <v>0</v>
      </c>
      <c r="F18" s="26"/>
      <c r="G18" s="26"/>
      <c r="H18" s="28"/>
      <c r="I18" s="2"/>
      <c r="J18" s="2"/>
    </row>
    <row r="19" spans="1:10" ht="18">
      <c r="A19" s="3"/>
      <c r="B19" s="2"/>
      <c r="C19" s="2"/>
      <c r="D19" s="31">
        <f t="shared" si="0"/>
        <v>0</v>
      </c>
      <c r="F19" s="26"/>
      <c r="G19" s="26"/>
      <c r="H19" s="28"/>
      <c r="I19" s="2"/>
      <c r="J19" s="2"/>
    </row>
    <row r="20" spans="1:10" ht="18">
      <c r="A20" s="3"/>
      <c r="B20" s="2"/>
      <c r="C20" s="2"/>
      <c r="D20" s="31">
        <f t="shared" si="0"/>
        <v>0</v>
      </c>
      <c r="F20" s="26"/>
      <c r="G20" s="26"/>
      <c r="H20" s="28"/>
      <c r="I20" s="2"/>
      <c r="J20" s="2"/>
    </row>
    <row r="21" spans="1:10" ht="18">
      <c r="A21" s="3"/>
      <c r="B21" s="2"/>
      <c r="C21" s="2"/>
      <c r="D21" s="31">
        <f t="shared" si="0"/>
        <v>0</v>
      </c>
      <c r="F21" s="26"/>
      <c r="G21" s="26"/>
      <c r="H21" s="28"/>
      <c r="I21" s="2"/>
      <c r="J21" s="2"/>
    </row>
    <row r="22" spans="1:10" ht="18">
      <c r="A22" s="3"/>
      <c r="B22" s="2"/>
      <c r="C22" s="2"/>
      <c r="D22" s="31">
        <f t="shared" si="0"/>
        <v>0</v>
      </c>
      <c r="F22" s="26"/>
      <c r="G22" s="26"/>
      <c r="H22" s="28"/>
      <c r="I22" s="2"/>
      <c r="J22" s="2"/>
    </row>
    <row r="23" spans="1:10" ht="18">
      <c r="A23" s="3"/>
      <c r="B23" s="2"/>
      <c r="C23" s="2"/>
      <c r="D23" s="31">
        <f t="shared" si="0"/>
        <v>0</v>
      </c>
      <c r="F23" s="26"/>
      <c r="G23" s="26"/>
      <c r="H23" s="28"/>
      <c r="I23" s="2"/>
      <c r="J23" s="2"/>
    </row>
    <row r="24" spans="1:10" ht="18">
      <c r="A24" s="3"/>
      <c r="B24" s="2"/>
      <c r="C24" s="2"/>
      <c r="D24" s="31">
        <f t="shared" si="0"/>
        <v>0</v>
      </c>
      <c r="F24" s="26"/>
      <c r="G24" s="26"/>
      <c r="H24" s="28"/>
      <c r="I24" s="2"/>
      <c r="J24" s="2"/>
    </row>
    <row r="25" spans="1:10" ht="18">
      <c r="A25" s="3"/>
      <c r="B25" s="2"/>
      <c r="C25" s="2"/>
      <c r="D25" s="31">
        <f t="shared" si="0"/>
        <v>0</v>
      </c>
      <c r="F25" s="26"/>
      <c r="G25" s="26"/>
      <c r="H25" s="28"/>
      <c r="I25" s="2"/>
      <c r="J25" s="2"/>
    </row>
    <row r="26" spans="1:10" ht="18">
      <c r="A26" s="3"/>
      <c r="B26" s="2"/>
      <c r="C26" s="2"/>
      <c r="D26" s="31">
        <f t="shared" si="0"/>
        <v>0</v>
      </c>
      <c r="F26" s="26"/>
      <c r="G26" s="26"/>
      <c r="H26" s="28"/>
      <c r="I26" s="2"/>
      <c r="J26" s="2"/>
    </row>
    <row r="27" spans="1:10" ht="18">
      <c r="A27" s="3"/>
      <c r="B27" s="2"/>
      <c r="C27" s="2"/>
      <c r="D27" s="31">
        <f t="shared" si="0"/>
        <v>0</v>
      </c>
      <c r="F27" s="26"/>
      <c r="G27" s="26"/>
      <c r="H27" s="28"/>
      <c r="I27" s="2"/>
      <c r="J27" s="2"/>
    </row>
    <row r="28" spans="1:10" ht="18">
      <c r="A28" s="3"/>
      <c r="B28" s="2"/>
      <c r="C28" s="2"/>
      <c r="D28" s="31">
        <f t="shared" si="0"/>
        <v>0</v>
      </c>
      <c r="F28" s="26"/>
      <c r="G28" s="26"/>
      <c r="H28" s="28"/>
      <c r="I28" s="2"/>
      <c r="J28" s="2"/>
    </row>
    <row r="29" spans="1:10" ht="18">
      <c r="A29" s="3"/>
      <c r="B29" s="2"/>
      <c r="C29" s="2"/>
      <c r="D29" s="31">
        <f t="shared" si="0"/>
        <v>0</v>
      </c>
      <c r="F29" s="26"/>
      <c r="G29" s="26"/>
      <c r="H29" s="28"/>
      <c r="I29" s="2"/>
      <c r="J29" s="2"/>
    </row>
    <row r="30" spans="1:10" ht="18">
      <c r="A30" s="3"/>
      <c r="B30" s="2"/>
      <c r="C30" s="2"/>
      <c r="D30" s="31">
        <f t="shared" si="0"/>
        <v>0</v>
      </c>
      <c r="F30" s="26"/>
      <c r="G30" s="26"/>
      <c r="H30" s="28"/>
      <c r="I30" s="2"/>
      <c r="J30" s="2"/>
    </row>
    <row r="31" spans="1:10" ht="18">
      <c r="A31" s="3"/>
      <c r="B31" s="2"/>
      <c r="C31" s="2"/>
      <c r="D31" s="31">
        <f t="shared" si="0"/>
        <v>0</v>
      </c>
      <c r="F31" s="26"/>
      <c r="G31" s="26"/>
      <c r="H31" s="28"/>
      <c r="I31" s="2"/>
      <c r="J31" s="2"/>
    </row>
    <row r="32" spans="1:10" ht="18">
      <c r="A32" s="3"/>
      <c r="B32" s="2"/>
      <c r="C32" s="2"/>
      <c r="D32" s="31">
        <f t="shared" si="0"/>
        <v>0</v>
      </c>
      <c r="F32" s="26"/>
      <c r="G32" s="26"/>
      <c r="H32" s="28"/>
      <c r="I32" s="2"/>
      <c r="J32" s="2"/>
    </row>
    <row r="33" spans="1:10" ht="18">
      <c r="A33" s="3"/>
      <c r="B33" s="2"/>
      <c r="C33" s="2"/>
      <c r="D33" s="31">
        <f t="shared" si="0"/>
        <v>0</v>
      </c>
      <c r="F33" s="27"/>
      <c r="G33" s="27"/>
      <c r="H33" s="28"/>
      <c r="I33" s="6"/>
      <c r="J33" s="6"/>
    </row>
    <row r="34" spans="1:10" ht="18">
      <c r="A34" s="3"/>
      <c r="B34" s="2"/>
      <c r="C34" s="8"/>
      <c r="D34" s="31">
        <f t="shared" si="0"/>
        <v>0</v>
      </c>
      <c r="F34" s="26"/>
      <c r="G34" s="26"/>
      <c r="H34" s="28"/>
      <c r="I34" s="2"/>
      <c r="J34" s="2"/>
    </row>
    <row r="35" spans="1:6" ht="18">
      <c r="A35" s="4"/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4:6" ht="18">
      <c r="D38" s="5"/>
      <c r="F38" s="5"/>
    </row>
    <row r="39" spans="1:6" ht="18">
      <c r="A39" s="1" t="s">
        <v>120</v>
      </c>
      <c r="D39" s="5"/>
      <c r="F39" s="5"/>
    </row>
    <row r="40" spans="4:6" ht="18">
      <c r="D40" s="5"/>
      <c r="F40" s="5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5" r:id="rId3"/>
  <legacyDrawing r:id="rId2"/>
  <oleObjects>
    <oleObject progId="CorelDRAW.Graphic.12" shapeId="38065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10" ht="20.25">
      <c r="A1" s="38" t="s">
        <v>4</v>
      </c>
      <c r="B1" s="38"/>
      <c r="C1" s="38"/>
      <c r="D1" s="38"/>
      <c r="E1" s="39"/>
      <c r="F1" s="39"/>
      <c r="G1" s="39"/>
      <c r="H1" s="39"/>
      <c r="I1" s="39"/>
      <c r="J1" s="39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ht="18">
      <c r="A7" s="1" t="s">
        <v>13</v>
      </c>
    </row>
    <row r="9" spans="1:10" ht="18">
      <c r="A9" s="7" t="s">
        <v>5</v>
      </c>
      <c r="B9" s="6" t="s">
        <v>0</v>
      </c>
      <c r="C9" s="6" t="s">
        <v>1</v>
      </c>
      <c r="D9" s="2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21">
      <c r="A10" s="8">
        <v>1</v>
      </c>
      <c r="B10" s="24" t="s">
        <v>105</v>
      </c>
      <c r="C10" s="24" t="s">
        <v>21</v>
      </c>
      <c r="D10" s="32">
        <f aca="true" t="shared" si="0" ref="D10:D16">SQRT(G10*J10)</f>
        <v>1</v>
      </c>
      <c r="F10" s="26"/>
      <c r="G10" s="26">
        <v>1</v>
      </c>
      <c r="H10" s="28"/>
      <c r="I10" s="2"/>
      <c r="J10" s="2">
        <v>1</v>
      </c>
    </row>
    <row r="11" spans="1:10" ht="21">
      <c r="A11" s="8">
        <v>2</v>
      </c>
      <c r="B11" s="24" t="s">
        <v>107</v>
      </c>
      <c r="C11" s="24" t="s">
        <v>19</v>
      </c>
      <c r="D11" s="32">
        <f t="shared" si="0"/>
        <v>1.4142135623730951</v>
      </c>
      <c r="F11" s="26"/>
      <c r="G11" s="26">
        <v>1</v>
      </c>
      <c r="H11" s="28"/>
      <c r="I11" s="2"/>
      <c r="J11" s="2">
        <v>2</v>
      </c>
    </row>
    <row r="12" spans="1:10" ht="21">
      <c r="A12" s="8">
        <v>3</v>
      </c>
      <c r="B12" s="24" t="s">
        <v>104</v>
      </c>
      <c r="C12" s="24" t="s">
        <v>19</v>
      </c>
      <c r="D12" s="32">
        <f t="shared" si="0"/>
        <v>2.449489742783178</v>
      </c>
      <c r="F12" s="26"/>
      <c r="G12" s="26">
        <v>3</v>
      </c>
      <c r="H12" s="28"/>
      <c r="I12" s="2"/>
      <c r="J12" s="2">
        <v>2</v>
      </c>
    </row>
    <row r="13" spans="1:10" ht="21">
      <c r="A13" s="8">
        <v>4</v>
      </c>
      <c r="B13" s="24" t="s">
        <v>108</v>
      </c>
      <c r="C13" s="24" t="s">
        <v>21</v>
      </c>
      <c r="D13" s="32">
        <f t="shared" si="0"/>
        <v>2.8284271247461903</v>
      </c>
      <c r="F13" s="26"/>
      <c r="G13" s="26">
        <v>4</v>
      </c>
      <c r="H13" s="28"/>
      <c r="I13" s="2"/>
      <c r="J13" s="2">
        <v>2</v>
      </c>
    </row>
    <row r="14" spans="1:10" ht="21">
      <c r="A14" s="8">
        <v>5</v>
      </c>
      <c r="B14" s="24" t="s">
        <v>106</v>
      </c>
      <c r="C14" s="24" t="s">
        <v>19</v>
      </c>
      <c r="D14" s="32">
        <f t="shared" si="0"/>
        <v>5.916079783099616</v>
      </c>
      <c r="F14" s="26"/>
      <c r="G14" s="26">
        <v>7</v>
      </c>
      <c r="H14" s="28"/>
      <c r="I14" s="2"/>
      <c r="J14" s="2">
        <v>5</v>
      </c>
    </row>
    <row r="15" spans="1:10" ht="21">
      <c r="A15" s="8">
        <v>5</v>
      </c>
      <c r="B15" s="24" t="s">
        <v>109</v>
      </c>
      <c r="C15" s="24" t="s">
        <v>17</v>
      </c>
      <c r="D15" s="32">
        <f t="shared" si="0"/>
        <v>5.916079783099616</v>
      </c>
      <c r="F15" s="26"/>
      <c r="G15" s="26">
        <v>5</v>
      </c>
      <c r="H15" s="28"/>
      <c r="I15" s="2"/>
      <c r="J15" s="2">
        <v>7</v>
      </c>
    </row>
    <row r="16" spans="1:10" ht="21">
      <c r="A16" s="8">
        <v>6</v>
      </c>
      <c r="B16" s="24" t="s">
        <v>103</v>
      </c>
      <c r="C16" s="24" t="s">
        <v>19</v>
      </c>
      <c r="D16" s="32">
        <f t="shared" si="0"/>
        <v>6</v>
      </c>
      <c r="F16" s="26"/>
      <c r="G16" s="26">
        <v>6</v>
      </c>
      <c r="H16" s="28"/>
      <c r="I16" s="2"/>
      <c r="J16" s="2">
        <v>6</v>
      </c>
    </row>
    <row r="17" spans="1:10" ht="18">
      <c r="A17" s="8"/>
      <c r="B17" s="9"/>
      <c r="C17" s="9"/>
      <c r="D17" s="32">
        <f aca="true" t="shared" si="1" ref="D17:D34">SQRT(G17*J17)</f>
        <v>0</v>
      </c>
      <c r="F17" s="26"/>
      <c r="G17" s="26"/>
      <c r="H17" s="28"/>
      <c r="I17" s="2"/>
      <c r="J17" s="2"/>
    </row>
    <row r="18" spans="1:10" ht="18">
      <c r="A18" s="8"/>
      <c r="B18" s="9"/>
      <c r="C18" s="9"/>
      <c r="D18" s="32">
        <f t="shared" si="1"/>
        <v>0</v>
      </c>
      <c r="F18" s="26"/>
      <c r="G18" s="26"/>
      <c r="H18" s="28"/>
      <c r="I18" s="2"/>
      <c r="J18" s="2"/>
    </row>
    <row r="19" spans="1:10" ht="18">
      <c r="A19" s="8"/>
      <c r="B19" s="9"/>
      <c r="C19" s="9"/>
      <c r="D19" s="32">
        <f t="shared" si="1"/>
        <v>0</v>
      </c>
      <c r="F19" s="26"/>
      <c r="G19" s="26"/>
      <c r="H19" s="28"/>
      <c r="I19" s="2"/>
      <c r="J19" s="2"/>
    </row>
    <row r="20" spans="1:10" ht="18">
      <c r="A20" s="8"/>
      <c r="B20" s="9"/>
      <c r="C20" s="9"/>
      <c r="D20" s="32">
        <f t="shared" si="1"/>
        <v>0</v>
      </c>
      <c r="F20" s="26"/>
      <c r="G20" s="26"/>
      <c r="H20" s="28"/>
      <c r="I20" s="2"/>
      <c r="J20" s="2"/>
    </row>
    <row r="21" spans="1:10" ht="18">
      <c r="A21" s="8"/>
      <c r="B21" s="9"/>
      <c r="C21" s="9"/>
      <c r="D21" s="32">
        <f t="shared" si="1"/>
        <v>0</v>
      </c>
      <c r="F21" s="26"/>
      <c r="G21" s="26"/>
      <c r="H21" s="28"/>
      <c r="I21" s="2"/>
      <c r="J21" s="2"/>
    </row>
    <row r="22" spans="1:10" ht="18">
      <c r="A22" s="2"/>
      <c r="B22" s="2"/>
      <c r="D22" s="31">
        <f t="shared" si="1"/>
        <v>0</v>
      </c>
      <c r="F22" s="26"/>
      <c r="G22" s="26"/>
      <c r="H22" s="28"/>
      <c r="I22" s="2"/>
      <c r="J22" s="2"/>
    </row>
    <row r="23" spans="1:10" ht="18">
      <c r="A23" s="3"/>
      <c r="B23" s="2"/>
      <c r="C23" s="2"/>
      <c r="D23" s="31">
        <f t="shared" si="1"/>
        <v>0</v>
      </c>
      <c r="F23" s="26"/>
      <c r="G23" s="26"/>
      <c r="H23" s="28"/>
      <c r="I23" s="2"/>
      <c r="J23" s="2"/>
    </row>
    <row r="24" spans="1:10" ht="18">
      <c r="A24" s="3"/>
      <c r="B24" s="2"/>
      <c r="C24" s="2"/>
      <c r="D24" s="31">
        <f t="shared" si="1"/>
        <v>0</v>
      </c>
      <c r="F24" s="26"/>
      <c r="G24" s="26"/>
      <c r="H24" s="28"/>
      <c r="I24" s="2"/>
      <c r="J24" s="2"/>
    </row>
    <row r="25" spans="1:10" ht="18">
      <c r="A25" s="3"/>
      <c r="B25" s="2"/>
      <c r="C25" s="2"/>
      <c r="D25" s="31">
        <f t="shared" si="1"/>
        <v>0</v>
      </c>
      <c r="F25" s="26"/>
      <c r="G25" s="26"/>
      <c r="H25" s="28"/>
      <c r="I25" s="2"/>
      <c r="J25" s="2"/>
    </row>
    <row r="26" spans="1:10" ht="18">
      <c r="A26" s="3"/>
      <c r="B26" s="2"/>
      <c r="C26" s="2"/>
      <c r="D26" s="31">
        <f t="shared" si="1"/>
        <v>0</v>
      </c>
      <c r="F26" s="26"/>
      <c r="G26" s="26"/>
      <c r="H26" s="28"/>
      <c r="I26" s="2"/>
      <c r="J26" s="2"/>
    </row>
    <row r="27" spans="1:10" ht="18">
      <c r="A27" s="3"/>
      <c r="B27" s="2"/>
      <c r="C27" s="2"/>
      <c r="D27" s="31">
        <f t="shared" si="1"/>
        <v>0</v>
      </c>
      <c r="F27" s="26"/>
      <c r="G27" s="26"/>
      <c r="H27" s="28"/>
      <c r="I27" s="2"/>
      <c r="J27" s="2"/>
    </row>
    <row r="28" spans="1:10" ht="18">
      <c r="A28" s="3"/>
      <c r="B28" s="2"/>
      <c r="C28" s="2"/>
      <c r="D28" s="31">
        <f t="shared" si="1"/>
        <v>0</v>
      </c>
      <c r="F28" s="26"/>
      <c r="G28" s="26"/>
      <c r="H28" s="28"/>
      <c r="I28" s="2"/>
      <c r="J28" s="2"/>
    </row>
    <row r="29" spans="1:10" ht="18">
      <c r="A29" s="3"/>
      <c r="B29" s="2"/>
      <c r="C29" s="2"/>
      <c r="D29" s="31">
        <f t="shared" si="1"/>
        <v>0</v>
      </c>
      <c r="F29" s="26"/>
      <c r="G29" s="26"/>
      <c r="H29" s="28"/>
      <c r="I29" s="2"/>
      <c r="J29" s="2"/>
    </row>
    <row r="30" spans="1:10" ht="18">
      <c r="A30" s="3"/>
      <c r="B30" s="2"/>
      <c r="C30" s="2"/>
      <c r="D30" s="31">
        <f t="shared" si="1"/>
        <v>0</v>
      </c>
      <c r="F30" s="26"/>
      <c r="G30" s="26"/>
      <c r="H30" s="28"/>
      <c r="I30" s="2"/>
      <c r="J30" s="2"/>
    </row>
    <row r="31" spans="1:10" ht="18">
      <c r="A31" s="3"/>
      <c r="B31" s="2"/>
      <c r="C31" s="2"/>
      <c r="D31" s="31">
        <f t="shared" si="1"/>
        <v>0</v>
      </c>
      <c r="F31" s="26"/>
      <c r="G31" s="26"/>
      <c r="H31" s="28"/>
      <c r="I31" s="2"/>
      <c r="J31" s="2"/>
    </row>
    <row r="32" spans="1:10" ht="18">
      <c r="A32" s="3"/>
      <c r="B32" s="2"/>
      <c r="C32" s="2"/>
      <c r="D32" s="31">
        <f t="shared" si="1"/>
        <v>0</v>
      </c>
      <c r="F32" s="26"/>
      <c r="G32" s="26"/>
      <c r="H32" s="28"/>
      <c r="I32" s="2"/>
      <c r="J32" s="2"/>
    </row>
    <row r="33" spans="1:10" ht="18">
      <c r="A33" s="3"/>
      <c r="B33" s="2"/>
      <c r="C33" s="2"/>
      <c r="D33" s="31">
        <f t="shared" si="1"/>
        <v>0</v>
      </c>
      <c r="F33" s="27"/>
      <c r="G33" s="27"/>
      <c r="H33" s="28"/>
      <c r="I33" s="6"/>
      <c r="J33" s="6"/>
    </row>
    <row r="34" spans="1:10" ht="18">
      <c r="A34" s="3"/>
      <c r="B34" s="2"/>
      <c r="C34" s="8"/>
      <c r="D34" s="31">
        <f t="shared" si="1"/>
        <v>0</v>
      </c>
      <c r="F34" s="26"/>
      <c r="G34" s="26"/>
      <c r="H34" s="28"/>
      <c r="I34" s="2"/>
      <c r="J34" s="2"/>
    </row>
    <row r="35" spans="1:6" ht="18">
      <c r="A35" s="4"/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4:6" ht="18">
      <c r="D38" s="5"/>
      <c r="F38" s="5"/>
    </row>
    <row r="39" spans="1:6" ht="18">
      <c r="A39" s="1" t="s">
        <v>120</v>
      </c>
      <c r="D39" s="5"/>
      <c r="F39" s="5"/>
    </row>
    <row r="40" spans="4:6" ht="18">
      <c r="D40" s="5"/>
      <c r="F40" s="5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5" r:id="rId3"/>
  <legacyDrawing r:id="rId2"/>
  <oleObjects>
    <oleObject progId="CorelDRAW.Graphic.12" shapeId="86490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1" sqref="A11:A13"/>
    </sheetView>
  </sheetViews>
  <sheetFormatPr defaultColWidth="9.140625" defaultRowHeight="12.75"/>
  <cols>
    <col min="1" max="1" width="6.140625" style="1" customWidth="1"/>
    <col min="2" max="2" width="31.00390625" style="1" customWidth="1"/>
    <col min="3" max="3" width="23.8515625" style="1" customWidth="1"/>
    <col min="4" max="4" width="15.140625" style="1" customWidth="1"/>
    <col min="5" max="6" width="4.7109375" style="1" customWidth="1"/>
    <col min="7" max="7" width="4.8515625" style="29" customWidth="1"/>
    <col min="8" max="10" width="4.7109375" style="1" customWidth="1"/>
    <col min="11" max="16384" width="9.140625" style="1" customWidth="1"/>
  </cols>
  <sheetData>
    <row r="1" spans="1:10" ht="20.25">
      <c r="A1" s="38" t="s">
        <v>4</v>
      </c>
      <c r="B1" s="38"/>
      <c r="C1" s="38"/>
      <c r="D1" s="38"/>
      <c r="E1" s="39"/>
      <c r="F1" s="39"/>
      <c r="G1" s="39"/>
      <c r="H1" s="39"/>
      <c r="I1" s="39"/>
      <c r="J1" s="39"/>
    </row>
    <row r="2" spans="1:6" ht="18">
      <c r="A2" s="1" t="s">
        <v>2</v>
      </c>
      <c r="D2" s="21"/>
      <c r="F2" s="21"/>
    </row>
    <row r="3" spans="1:6" ht="18">
      <c r="A3" s="1" t="s">
        <v>3</v>
      </c>
      <c r="D3" s="21"/>
      <c r="F3" s="21"/>
    </row>
    <row r="4" spans="1:6" ht="18">
      <c r="A4" s="1" t="s">
        <v>42</v>
      </c>
      <c r="D4" s="21"/>
      <c r="F4" s="21"/>
    </row>
    <row r="5" spans="1:6" ht="18">
      <c r="A5" s="1" t="s">
        <v>43</v>
      </c>
      <c r="D5" s="21"/>
      <c r="F5" s="21"/>
    </row>
    <row r="6" spans="1:6" ht="18">
      <c r="A6" s="1" t="s">
        <v>44</v>
      </c>
      <c r="D6" s="21"/>
      <c r="F6" s="21"/>
    </row>
    <row r="7" spans="1:2" ht="18">
      <c r="A7" s="34" t="s">
        <v>14</v>
      </c>
      <c r="B7" s="34"/>
    </row>
    <row r="8" spans="1:2" ht="18">
      <c r="A8" s="35"/>
      <c r="B8" s="35"/>
    </row>
    <row r="9" spans="1:10" ht="18">
      <c r="A9" s="7" t="s">
        <v>5</v>
      </c>
      <c r="B9" s="6" t="s">
        <v>0</v>
      </c>
      <c r="C9" s="6" t="s">
        <v>1</v>
      </c>
      <c r="D9" s="2" t="s">
        <v>37</v>
      </c>
      <c r="F9" s="2" t="s">
        <v>41</v>
      </c>
      <c r="G9" s="26" t="s">
        <v>118</v>
      </c>
      <c r="H9" s="5"/>
      <c r="I9" s="2" t="s">
        <v>41</v>
      </c>
      <c r="J9" s="2" t="s">
        <v>119</v>
      </c>
    </row>
    <row r="10" spans="1:10" ht="21">
      <c r="A10" s="8">
        <v>1</v>
      </c>
      <c r="B10" s="24" t="s">
        <v>110</v>
      </c>
      <c r="C10" s="24" t="s">
        <v>18</v>
      </c>
      <c r="D10" s="32">
        <f aca="true" t="shared" si="0" ref="D10:D34">SQRT(G10*J10)</f>
        <v>1</v>
      </c>
      <c r="F10" s="26"/>
      <c r="G10" s="26">
        <v>1</v>
      </c>
      <c r="H10" s="28"/>
      <c r="I10" s="2"/>
      <c r="J10" s="2">
        <v>1</v>
      </c>
    </row>
    <row r="11" spans="1:10" ht="18">
      <c r="A11" s="8"/>
      <c r="B11" s="11"/>
      <c r="C11" s="11"/>
      <c r="D11" s="32">
        <f t="shared" si="0"/>
        <v>0</v>
      </c>
      <c r="F11" s="26"/>
      <c r="G11" s="26"/>
      <c r="H11" s="28"/>
      <c r="I11" s="2"/>
      <c r="J11" s="2"/>
    </row>
    <row r="12" spans="1:10" ht="18">
      <c r="A12" s="8"/>
      <c r="B12" s="11"/>
      <c r="C12" s="11"/>
      <c r="D12" s="32">
        <f t="shared" si="0"/>
        <v>0</v>
      </c>
      <c r="F12" s="26"/>
      <c r="G12" s="26"/>
      <c r="H12" s="28"/>
      <c r="I12" s="2"/>
      <c r="J12" s="2"/>
    </row>
    <row r="13" spans="1:10" ht="18">
      <c r="A13" s="2"/>
      <c r="B13" s="11"/>
      <c r="C13" s="17"/>
      <c r="D13" s="31">
        <f t="shared" si="0"/>
        <v>0</v>
      </c>
      <c r="F13" s="26"/>
      <c r="G13" s="26"/>
      <c r="H13" s="28"/>
      <c r="I13" s="2"/>
      <c r="J13" s="2"/>
    </row>
    <row r="14" spans="1:10" ht="18">
      <c r="A14" s="2"/>
      <c r="B14" s="9"/>
      <c r="C14" s="9"/>
      <c r="D14" s="31">
        <f t="shared" si="0"/>
        <v>0</v>
      </c>
      <c r="F14" s="26"/>
      <c r="G14" s="26"/>
      <c r="H14" s="28"/>
      <c r="I14" s="2"/>
      <c r="J14" s="2"/>
    </row>
    <row r="15" spans="1:10" ht="18">
      <c r="A15" s="2"/>
      <c r="B15" s="9"/>
      <c r="C15" s="9"/>
      <c r="D15" s="31">
        <f t="shared" si="0"/>
        <v>0</v>
      </c>
      <c r="F15" s="26"/>
      <c r="G15" s="26"/>
      <c r="H15" s="28"/>
      <c r="I15" s="2"/>
      <c r="J15" s="2"/>
    </row>
    <row r="16" spans="1:10" ht="18">
      <c r="A16" s="2"/>
      <c r="B16" s="9"/>
      <c r="C16" s="9"/>
      <c r="D16" s="31">
        <f t="shared" si="0"/>
        <v>0</v>
      </c>
      <c r="F16" s="26"/>
      <c r="G16" s="26"/>
      <c r="H16" s="28"/>
      <c r="I16" s="2"/>
      <c r="J16" s="2"/>
    </row>
    <row r="17" spans="1:10" ht="18">
      <c r="A17" s="2"/>
      <c r="B17" s="9"/>
      <c r="C17" s="9"/>
      <c r="D17" s="31">
        <f t="shared" si="0"/>
        <v>0</v>
      </c>
      <c r="F17" s="26"/>
      <c r="G17" s="26"/>
      <c r="H17" s="28"/>
      <c r="I17" s="2"/>
      <c r="J17" s="2"/>
    </row>
    <row r="18" spans="1:10" ht="18">
      <c r="A18" s="2"/>
      <c r="B18" s="9"/>
      <c r="C18" s="9"/>
      <c r="D18" s="31">
        <f t="shared" si="0"/>
        <v>0</v>
      </c>
      <c r="F18" s="26"/>
      <c r="G18" s="26"/>
      <c r="H18" s="28"/>
      <c r="I18" s="2"/>
      <c r="J18" s="2"/>
    </row>
    <row r="19" spans="1:10" ht="18">
      <c r="A19" s="2"/>
      <c r="B19" s="9"/>
      <c r="C19" s="9"/>
      <c r="D19" s="31">
        <f t="shared" si="0"/>
        <v>0</v>
      </c>
      <c r="F19" s="26"/>
      <c r="G19" s="26"/>
      <c r="H19" s="28"/>
      <c r="I19" s="2"/>
      <c r="J19" s="2"/>
    </row>
    <row r="20" spans="1:10" ht="18">
      <c r="A20" s="2"/>
      <c r="B20" s="9"/>
      <c r="C20" s="9"/>
      <c r="D20" s="31">
        <f t="shared" si="0"/>
        <v>0</v>
      </c>
      <c r="F20" s="26"/>
      <c r="G20" s="26"/>
      <c r="H20" s="28"/>
      <c r="I20" s="2"/>
      <c r="J20" s="2"/>
    </row>
    <row r="21" spans="1:10" ht="18">
      <c r="A21" s="3"/>
      <c r="B21" s="2"/>
      <c r="C21" s="2"/>
      <c r="D21" s="31">
        <f t="shared" si="0"/>
        <v>0</v>
      </c>
      <c r="F21" s="26"/>
      <c r="G21" s="26"/>
      <c r="H21" s="28"/>
      <c r="I21" s="2"/>
      <c r="J21" s="2"/>
    </row>
    <row r="22" spans="1:10" ht="18">
      <c r="A22" s="3"/>
      <c r="B22" s="2"/>
      <c r="C22" s="2"/>
      <c r="D22" s="31">
        <f t="shared" si="0"/>
        <v>0</v>
      </c>
      <c r="F22" s="26"/>
      <c r="G22" s="26"/>
      <c r="H22" s="28"/>
      <c r="I22" s="2"/>
      <c r="J22" s="2"/>
    </row>
    <row r="23" spans="1:10" ht="18">
      <c r="A23" s="3"/>
      <c r="B23" s="2"/>
      <c r="C23" s="2"/>
      <c r="D23" s="31">
        <f t="shared" si="0"/>
        <v>0</v>
      </c>
      <c r="F23" s="26"/>
      <c r="G23" s="26"/>
      <c r="H23" s="28"/>
      <c r="I23" s="2"/>
      <c r="J23" s="2"/>
    </row>
    <row r="24" spans="1:10" ht="18">
      <c r="A24" s="3"/>
      <c r="B24" s="2"/>
      <c r="C24" s="2"/>
      <c r="D24" s="31">
        <f t="shared" si="0"/>
        <v>0</v>
      </c>
      <c r="F24" s="26"/>
      <c r="G24" s="26"/>
      <c r="H24" s="28"/>
      <c r="I24" s="2"/>
      <c r="J24" s="2"/>
    </row>
    <row r="25" spans="1:10" ht="18">
      <c r="A25" s="3"/>
      <c r="B25" s="2"/>
      <c r="C25" s="2"/>
      <c r="D25" s="31">
        <f t="shared" si="0"/>
        <v>0</v>
      </c>
      <c r="F25" s="26"/>
      <c r="G25" s="26"/>
      <c r="H25" s="28"/>
      <c r="I25" s="2"/>
      <c r="J25" s="2"/>
    </row>
    <row r="26" spans="1:10" ht="18">
      <c r="A26" s="3"/>
      <c r="B26" s="2"/>
      <c r="C26" s="2"/>
      <c r="D26" s="31">
        <f t="shared" si="0"/>
        <v>0</v>
      </c>
      <c r="F26" s="26"/>
      <c r="G26" s="26"/>
      <c r="H26" s="28"/>
      <c r="I26" s="2"/>
      <c r="J26" s="2"/>
    </row>
    <row r="27" spans="1:10" ht="18">
      <c r="A27" s="3"/>
      <c r="B27" s="2"/>
      <c r="C27" s="2"/>
      <c r="D27" s="31">
        <f t="shared" si="0"/>
        <v>0</v>
      </c>
      <c r="F27" s="26"/>
      <c r="G27" s="26"/>
      <c r="H27" s="28"/>
      <c r="I27" s="2"/>
      <c r="J27" s="2"/>
    </row>
    <row r="28" spans="1:10" ht="18">
      <c r="A28" s="3"/>
      <c r="B28" s="2"/>
      <c r="C28" s="2"/>
      <c r="D28" s="31">
        <f t="shared" si="0"/>
        <v>0</v>
      </c>
      <c r="F28" s="26"/>
      <c r="G28" s="26"/>
      <c r="H28" s="28"/>
      <c r="I28" s="2"/>
      <c r="J28" s="2"/>
    </row>
    <row r="29" spans="1:10" ht="18">
      <c r="A29" s="3"/>
      <c r="B29" s="2"/>
      <c r="C29" s="2"/>
      <c r="D29" s="31">
        <f t="shared" si="0"/>
        <v>0</v>
      </c>
      <c r="F29" s="26"/>
      <c r="G29" s="26"/>
      <c r="H29" s="28"/>
      <c r="I29" s="2"/>
      <c r="J29" s="2"/>
    </row>
    <row r="30" spans="1:10" ht="18">
      <c r="A30" s="3"/>
      <c r="B30" s="2"/>
      <c r="C30" s="2"/>
      <c r="D30" s="31">
        <f t="shared" si="0"/>
        <v>0</v>
      </c>
      <c r="F30" s="26"/>
      <c r="G30" s="26"/>
      <c r="H30" s="28"/>
      <c r="I30" s="2"/>
      <c r="J30" s="2"/>
    </row>
    <row r="31" spans="1:10" ht="18">
      <c r="A31" s="3"/>
      <c r="B31" s="2"/>
      <c r="C31" s="2"/>
      <c r="D31" s="31">
        <f t="shared" si="0"/>
        <v>0</v>
      </c>
      <c r="F31" s="26"/>
      <c r="G31" s="26"/>
      <c r="H31" s="28"/>
      <c r="I31" s="2"/>
      <c r="J31" s="2"/>
    </row>
    <row r="32" spans="1:10" ht="18">
      <c r="A32" s="3"/>
      <c r="B32" s="2"/>
      <c r="C32" s="2"/>
      <c r="D32" s="31">
        <f t="shared" si="0"/>
        <v>0</v>
      </c>
      <c r="F32" s="26"/>
      <c r="G32" s="26"/>
      <c r="H32" s="28"/>
      <c r="I32" s="2"/>
      <c r="J32" s="2"/>
    </row>
    <row r="33" spans="1:10" ht="18">
      <c r="A33" s="3"/>
      <c r="B33" s="2"/>
      <c r="C33" s="2"/>
      <c r="D33" s="31">
        <f t="shared" si="0"/>
        <v>0</v>
      </c>
      <c r="F33" s="27"/>
      <c r="G33" s="27"/>
      <c r="H33" s="28"/>
      <c r="I33" s="6"/>
      <c r="J33" s="6"/>
    </row>
    <row r="34" spans="1:10" ht="18">
      <c r="A34" s="3"/>
      <c r="B34" s="2"/>
      <c r="C34" s="8"/>
      <c r="D34" s="31">
        <f t="shared" si="0"/>
        <v>0</v>
      </c>
      <c r="F34" s="26"/>
      <c r="G34" s="26"/>
      <c r="H34" s="28"/>
      <c r="I34" s="2"/>
      <c r="J34" s="2"/>
    </row>
    <row r="35" spans="1:6" ht="18">
      <c r="A35" s="4"/>
      <c r="D35" s="5"/>
      <c r="F35" s="5"/>
    </row>
    <row r="36" spans="4:6" ht="18">
      <c r="D36" s="5"/>
      <c r="F36" s="5"/>
    </row>
    <row r="37" spans="4:6" ht="18">
      <c r="D37" s="5"/>
      <c r="F37" s="5"/>
    </row>
    <row r="38" spans="4:6" ht="18">
      <c r="D38" s="5"/>
      <c r="F38" s="5"/>
    </row>
    <row r="39" spans="1:6" ht="18">
      <c r="A39" s="1" t="s">
        <v>120</v>
      </c>
      <c r="D39" s="5"/>
      <c r="F39" s="5"/>
    </row>
    <row r="40" spans="4:6" ht="18">
      <c r="D40" s="5"/>
      <c r="F40" s="5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5" r:id="rId3"/>
  <legacyDrawing r:id="rId2"/>
  <oleObjects>
    <oleObject progId="CorelDRAW.Graphic.12" shapeId="3811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ja</cp:lastModifiedBy>
  <cp:lastPrinted>2011-12-17T18:47:34Z</cp:lastPrinted>
  <dcterms:created xsi:type="dcterms:W3CDTF">2005-11-27T08:13:46Z</dcterms:created>
  <dcterms:modified xsi:type="dcterms:W3CDTF">2011-12-18T19:45:33Z</dcterms:modified>
  <cp:category/>
  <cp:version/>
  <cp:contentType/>
  <cp:contentStatus/>
</cp:coreProperties>
</file>